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501" documentId="8_{FD678082-8942-4902-B1C1-B1FC9C9A935E}" xr6:coauthVersionLast="47" xr6:coauthVersionMax="47" xr10:uidLastSave="{4866291E-C05C-463B-AE3C-91C49FD64544}"/>
  <bookViews>
    <workbookView xWindow="-108" yWindow="-108" windowWidth="23256" windowHeight="12456" tabRatio="708" activeTab="3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4" i="3" l="1"/>
  <c r="AD34" i="3"/>
  <c r="AE34" i="3"/>
  <c r="AF34" i="3"/>
  <c r="AG34" i="3"/>
  <c r="AH34" i="3"/>
  <c r="AI34" i="3"/>
  <c r="AJ34" i="3"/>
  <c r="AK34" i="3"/>
  <c r="AL34" i="3"/>
  <c r="AM34" i="3"/>
  <c r="AN34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Z97" i="5"/>
  <c r="Y13" i="4"/>
  <c r="Y17" i="4"/>
  <c r="Y20" i="4"/>
  <c r="J52" i="3"/>
  <c r="H44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Z128" i="5"/>
  <c r="Z43" i="5"/>
  <c r="Z24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N34" i="3" s="1"/>
  <c r="C35" i="3"/>
  <c r="O35" i="3" s="1"/>
  <c r="C36" i="3"/>
  <c r="O36" i="3" s="1"/>
  <c r="C44" i="3"/>
  <c r="O44" i="3" s="1"/>
  <c r="C51" i="3"/>
  <c r="O51" i="3" s="1"/>
  <c r="C52" i="3"/>
  <c r="O52" i="3" s="1"/>
  <c r="C64" i="3"/>
  <c r="O64" i="3" s="1"/>
  <c r="C65" i="3"/>
  <c r="O65" i="3" s="1"/>
  <c r="C73" i="3"/>
  <c r="Q73" i="3" s="1"/>
  <c r="C86" i="3"/>
  <c r="Q86" i="3" s="1"/>
  <c r="C87" i="3"/>
  <c r="Q87" i="3" s="1"/>
  <c r="C88" i="3"/>
  <c r="Q88" i="3" s="1"/>
  <c r="C94" i="3"/>
  <c r="J94" i="3" s="1"/>
  <c r="C102" i="3"/>
  <c r="S102" i="3" s="1"/>
  <c r="C104" i="3"/>
  <c r="R104" i="3" s="1"/>
  <c r="C116" i="3"/>
  <c r="C117" i="3"/>
  <c r="S117" i="3" s="1"/>
  <c r="C118" i="3"/>
  <c r="C126" i="3"/>
  <c r="S126" i="3" s="1"/>
  <c r="C139" i="3"/>
  <c r="S139" i="3" s="1"/>
  <c r="C140" i="3"/>
  <c r="S140" i="3" s="1"/>
  <c r="C146" i="3"/>
  <c r="C147" i="3"/>
  <c r="C148" i="3"/>
  <c r="C154" i="3"/>
  <c r="C155" i="3"/>
  <c r="C156" i="3"/>
  <c r="H156" i="3" s="1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D104" i="3" l="1"/>
  <c r="N104" i="3"/>
  <c r="D102" i="3"/>
  <c r="N102" i="3"/>
  <c r="D94" i="3"/>
  <c r="N94" i="3"/>
  <c r="J88" i="3"/>
  <c r="R88" i="3"/>
  <c r="J87" i="3"/>
  <c r="R87" i="3"/>
  <c r="J73" i="3"/>
  <c r="R73" i="3"/>
  <c r="S208" i="3"/>
  <c r="K208" i="3"/>
  <c r="N208" i="3"/>
  <c r="F208" i="3"/>
  <c r="M208" i="3"/>
  <c r="E208" i="3"/>
  <c r="L208" i="3"/>
  <c r="D208" i="3"/>
  <c r="J208" i="3"/>
  <c r="I208" i="3"/>
  <c r="H208" i="3"/>
  <c r="G208" i="3"/>
  <c r="R208" i="3"/>
  <c r="Q208" i="3"/>
  <c r="P208" i="3"/>
  <c r="O208" i="3"/>
  <c r="N190" i="3"/>
  <c r="F190" i="3"/>
  <c r="M190" i="3"/>
  <c r="E190" i="3"/>
  <c r="L190" i="3"/>
  <c r="D190" i="3"/>
  <c r="I190" i="3"/>
  <c r="S190" i="3"/>
  <c r="H190" i="3"/>
  <c r="R190" i="3"/>
  <c r="G190" i="3"/>
  <c r="Q190" i="3"/>
  <c r="P190" i="3"/>
  <c r="O190" i="3"/>
  <c r="K190" i="3"/>
  <c r="J190" i="3"/>
  <c r="N155" i="3"/>
  <c r="M155" i="3"/>
  <c r="K155" i="3"/>
  <c r="J155" i="3"/>
  <c r="S155" i="3"/>
  <c r="I155" i="3"/>
  <c r="R155" i="3"/>
  <c r="H155" i="3"/>
  <c r="Q155" i="3"/>
  <c r="G155" i="3"/>
  <c r="P155" i="3"/>
  <c r="F155" i="3"/>
  <c r="O155" i="3"/>
  <c r="E155" i="3"/>
  <c r="L155" i="3"/>
  <c r="D155" i="3"/>
  <c r="R118" i="3"/>
  <c r="J118" i="3"/>
  <c r="Q118" i="3"/>
  <c r="I118" i="3"/>
  <c r="P118" i="3"/>
  <c r="H118" i="3"/>
  <c r="O118" i="3"/>
  <c r="G118" i="3"/>
  <c r="N118" i="3"/>
  <c r="F118" i="3"/>
  <c r="M118" i="3"/>
  <c r="E118" i="3"/>
  <c r="L118" i="3"/>
  <c r="D118" i="3"/>
  <c r="J86" i="3"/>
  <c r="R86" i="3"/>
  <c r="S207" i="3"/>
  <c r="K207" i="3"/>
  <c r="N207" i="3"/>
  <c r="F207" i="3"/>
  <c r="M207" i="3"/>
  <c r="E207" i="3"/>
  <c r="L207" i="3"/>
  <c r="D207" i="3"/>
  <c r="J207" i="3"/>
  <c r="I207" i="3"/>
  <c r="H207" i="3"/>
  <c r="G207" i="3"/>
  <c r="R207" i="3"/>
  <c r="Q207" i="3"/>
  <c r="P207" i="3"/>
  <c r="O207" i="3"/>
  <c r="N178" i="3"/>
  <c r="F178" i="3"/>
  <c r="M178" i="3"/>
  <c r="E178" i="3"/>
  <c r="Q178" i="3"/>
  <c r="G178" i="3"/>
  <c r="P178" i="3"/>
  <c r="D178" i="3"/>
  <c r="O178" i="3"/>
  <c r="L178" i="3"/>
  <c r="K178" i="3"/>
  <c r="J178" i="3"/>
  <c r="S178" i="3"/>
  <c r="I178" i="3"/>
  <c r="R178" i="3"/>
  <c r="S154" i="3"/>
  <c r="K154" i="3"/>
  <c r="R154" i="3"/>
  <c r="J154" i="3"/>
  <c r="Q154" i="3"/>
  <c r="I154" i="3"/>
  <c r="P154" i="3"/>
  <c r="H154" i="3"/>
  <c r="O154" i="3"/>
  <c r="G154" i="3"/>
  <c r="N154" i="3"/>
  <c r="F154" i="3"/>
  <c r="M154" i="3"/>
  <c r="E154" i="3"/>
  <c r="L154" i="3"/>
  <c r="D154" i="3"/>
  <c r="R117" i="3"/>
  <c r="J117" i="3"/>
  <c r="Q117" i="3"/>
  <c r="I117" i="3"/>
  <c r="P117" i="3"/>
  <c r="H117" i="3"/>
  <c r="O117" i="3"/>
  <c r="G117" i="3"/>
  <c r="N117" i="3"/>
  <c r="F117" i="3"/>
  <c r="M117" i="3"/>
  <c r="L117" i="3"/>
  <c r="D117" i="3"/>
  <c r="S12" i="3"/>
  <c r="I44" i="3"/>
  <c r="R52" i="3"/>
  <c r="K73" i="3"/>
  <c r="S73" i="3"/>
  <c r="K86" i="3"/>
  <c r="S86" i="3"/>
  <c r="K87" i="3"/>
  <c r="S87" i="3"/>
  <c r="K88" i="3"/>
  <c r="S88" i="3"/>
  <c r="E94" i="3"/>
  <c r="P94" i="3"/>
  <c r="E102" i="3"/>
  <c r="P102" i="3"/>
  <c r="E104" i="3"/>
  <c r="P104" i="3"/>
  <c r="K118" i="3"/>
  <c r="K126" i="3"/>
  <c r="K140" i="3"/>
  <c r="S206" i="3"/>
  <c r="K206" i="3"/>
  <c r="N206" i="3"/>
  <c r="F206" i="3"/>
  <c r="M206" i="3"/>
  <c r="E206" i="3"/>
  <c r="L206" i="3"/>
  <c r="D206" i="3"/>
  <c r="J206" i="3"/>
  <c r="I206" i="3"/>
  <c r="H206" i="3"/>
  <c r="G206" i="3"/>
  <c r="R206" i="3"/>
  <c r="Q206" i="3"/>
  <c r="P206" i="3"/>
  <c r="O206" i="3"/>
  <c r="N177" i="3"/>
  <c r="F177" i="3"/>
  <c r="M177" i="3"/>
  <c r="E177" i="3"/>
  <c r="K177" i="3"/>
  <c r="J177" i="3"/>
  <c r="S177" i="3"/>
  <c r="I177" i="3"/>
  <c r="R177" i="3"/>
  <c r="H177" i="3"/>
  <c r="Q177" i="3"/>
  <c r="G177" i="3"/>
  <c r="P177" i="3"/>
  <c r="D177" i="3"/>
  <c r="O177" i="3"/>
  <c r="L177" i="3"/>
  <c r="S148" i="3"/>
  <c r="K148" i="3"/>
  <c r="R148" i="3"/>
  <c r="J148" i="3"/>
  <c r="Q148" i="3"/>
  <c r="I148" i="3"/>
  <c r="P148" i="3"/>
  <c r="H148" i="3"/>
  <c r="O148" i="3"/>
  <c r="G148" i="3"/>
  <c r="N148" i="3"/>
  <c r="F148" i="3"/>
  <c r="M148" i="3"/>
  <c r="E148" i="3"/>
  <c r="L148" i="3"/>
  <c r="R116" i="3"/>
  <c r="J116" i="3"/>
  <c r="Q116" i="3"/>
  <c r="I116" i="3"/>
  <c r="P116" i="3"/>
  <c r="H116" i="3"/>
  <c r="O116" i="3"/>
  <c r="G116" i="3"/>
  <c r="N116" i="3"/>
  <c r="F116" i="3"/>
  <c r="L116" i="3"/>
  <c r="D116" i="3"/>
  <c r="J44" i="3"/>
  <c r="D73" i="3"/>
  <c r="L73" i="3"/>
  <c r="D86" i="3"/>
  <c r="L86" i="3"/>
  <c r="D87" i="3"/>
  <c r="L87" i="3"/>
  <c r="D88" i="3"/>
  <c r="L88" i="3"/>
  <c r="F94" i="3"/>
  <c r="R94" i="3"/>
  <c r="F102" i="3"/>
  <c r="R102" i="3"/>
  <c r="F104" i="3"/>
  <c r="E116" i="3"/>
  <c r="S118" i="3"/>
  <c r="N200" i="3"/>
  <c r="F200" i="3"/>
  <c r="M200" i="3"/>
  <c r="E200" i="3"/>
  <c r="L200" i="3"/>
  <c r="D200" i="3"/>
  <c r="P200" i="3"/>
  <c r="O200" i="3"/>
  <c r="K200" i="3"/>
  <c r="J200" i="3"/>
  <c r="I200" i="3"/>
  <c r="S200" i="3"/>
  <c r="H200" i="3"/>
  <c r="R200" i="3"/>
  <c r="G200" i="3"/>
  <c r="Q200" i="3"/>
  <c r="N176" i="3"/>
  <c r="F176" i="3"/>
  <c r="M176" i="3"/>
  <c r="E176" i="3"/>
  <c r="Q176" i="3"/>
  <c r="G176" i="3"/>
  <c r="P176" i="3"/>
  <c r="D176" i="3"/>
  <c r="O176" i="3"/>
  <c r="L176" i="3"/>
  <c r="K176" i="3"/>
  <c r="J176" i="3"/>
  <c r="S176" i="3"/>
  <c r="I176" i="3"/>
  <c r="R176" i="3"/>
  <c r="H176" i="3"/>
  <c r="S147" i="3"/>
  <c r="K147" i="3"/>
  <c r="R147" i="3"/>
  <c r="J147" i="3"/>
  <c r="Q147" i="3"/>
  <c r="I147" i="3"/>
  <c r="P147" i="3"/>
  <c r="H147" i="3"/>
  <c r="O147" i="3"/>
  <c r="G147" i="3"/>
  <c r="N147" i="3"/>
  <c r="F147" i="3"/>
  <c r="M147" i="3"/>
  <c r="E147" i="3"/>
  <c r="L147" i="3"/>
  <c r="D147" i="3"/>
  <c r="Q104" i="3"/>
  <c r="I104" i="3"/>
  <c r="O104" i="3"/>
  <c r="G104" i="3"/>
  <c r="P44" i="3"/>
  <c r="E73" i="3"/>
  <c r="M73" i="3"/>
  <c r="E86" i="3"/>
  <c r="M86" i="3"/>
  <c r="E87" i="3"/>
  <c r="M87" i="3"/>
  <c r="E88" i="3"/>
  <c r="M88" i="3"/>
  <c r="H94" i="3"/>
  <c r="S94" i="3"/>
  <c r="H102" i="3"/>
  <c r="H104" i="3"/>
  <c r="S104" i="3"/>
  <c r="K116" i="3"/>
  <c r="N199" i="3"/>
  <c r="F199" i="3"/>
  <c r="M199" i="3"/>
  <c r="E199" i="3"/>
  <c r="L199" i="3"/>
  <c r="D199" i="3"/>
  <c r="R199" i="3"/>
  <c r="G199" i="3"/>
  <c r="Q199" i="3"/>
  <c r="P199" i="3"/>
  <c r="O199" i="3"/>
  <c r="K199" i="3"/>
  <c r="J199" i="3"/>
  <c r="I199" i="3"/>
  <c r="S199" i="3"/>
  <c r="H199" i="3"/>
  <c r="N170" i="3"/>
  <c r="F170" i="3"/>
  <c r="M170" i="3"/>
  <c r="E170" i="3"/>
  <c r="Q170" i="3"/>
  <c r="G170" i="3"/>
  <c r="P170" i="3"/>
  <c r="D170" i="3"/>
  <c r="O170" i="3"/>
  <c r="L170" i="3"/>
  <c r="K170" i="3"/>
  <c r="J170" i="3"/>
  <c r="S170" i="3"/>
  <c r="I170" i="3"/>
  <c r="R170" i="3"/>
  <c r="H170" i="3"/>
  <c r="S146" i="3"/>
  <c r="K146" i="3"/>
  <c r="R146" i="3"/>
  <c r="J146" i="3"/>
  <c r="Q146" i="3"/>
  <c r="I146" i="3"/>
  <c r="P146" i="3"/>
  <c r="H146" i="3"/>
  <c r="O146" i="3"/>
  <c r="G146" i="3"/>
  <c r="N146" i="3"/>
  <c r="M146" i="3"/>
  <c r="E146" i="3"/>
  <c r="L146" i="3"/>
  <c r="F146" i="3"/>
  <c r="D146" i="3"/>
  <c r="Q102" i="3"/>
  <c r="I102" i="3"/>
  <c r="O102" i="3"/>
  <c r="G102" i="3"/>
  <c r="Q44" i="3"/>
  <c r="F73" i="3"/>
  <c r="N73" i="3"/>
  <c r="F86" i="3"/>
  <c r="N86" i="3"/>
  <c r="F87" i="3"/>
  <c r="N87" i="3"/>
  <c r="F88" i="3"/>
  <c r="N88" i="3"/>
  <c r="J102" i="3"/>
  <c r="J104" i="3"/>
  <c r="M116" i="3"/>
  <c r="H178" i="3"/>
  <c r="N198" i="3"/>
  <c r="F198" i="3"/>
  <c r="M198" i="3"/>
  <c r="E198" i="3"/>
  <c r="L198" i="3"/>
  <c r="D198" i="3"/>
  <c r="I198" i="3"/>
  <c r="S198" i="3"/>
  <c r="H198" i="3"/>
  <c r="R198" i="3"/>
  <c r="G198" i="3"/>
  <c r="Q198" i="3"/>
  <c r="P198" i="3"/>
  <c r="O198" i="3"/>
  <c r="K198" i="3"/>
  <c r="J198" i="3"/>
  <c r="N169" i="3"/>
  <c r="F169" i="3"/>
  <c r="M169" i="3"/>
  <c r="E169" i="3"/>
  <c r="K169" i="3"/>
  <c r="J169" i="3"/>
  <c r="S169" i="3"/>
  <c r="I169" i="3"/>
  <c r="R169" i="3"/>
  <c r="H169" i="3"/>
  <c r="Q169" i="3"/>
  <c r="G169" i="3"/>
  <c r="P169" i="3"/>
  <c r="D169" i="3"/>
  <c r="O169" i="3"/>
  <c r="L169" i="3"/>
  <c r="R140" i="3"/>
  <c r="J140" i="3"/>
  <c r="Q140" i="3"/>
  <c r="I140" i="3"/>
  <c r="P140" i="3"/>
  <c r="H140" i="3"/>
  <c r="O140" i="3"/>
  <c r="G140" i="3"/>
  <c r="N140" i="3"/>
  <c r="F140" i="3"/>
  <c r="M140" i="3"/>
  <c r="E140" i="3"/>
  <c r="L140" i="3"/>
  <c r="D140" i="3"/>
  <c r="Q94" i="3"/>
  <c r="I94" i="3"/>
  <c r="O94" i="3"/>
  <c r="G94" i="3"/>
  <c r="R44" i="3"/>
  <c r="G73" i="3"/>
  <c r="O73" i="3"/>
  <c r="G86" i="3"/>
  <c r="O86" i="3"/>
  <c r="G87" i="3"/>
  <c r="O87" i="3"/>
  <c r="G88" i="3"/>
  <c r="O88" i="3"/>
  <c r="K94" i="3"/>
  <c r="K102" i="3"/>
  <c r="K104" i="3"/>
  <c r="S116" i="3"/>
  <c r="N192" i="3"/>
  <c r="F192" i="3"/>
  <c r="M192" i="3"/>
  <c r="E192" i="3"/>
  <c r="L192" i="3"/>
  <c r="D192" i="3"/>
  <c r="P192" i="3"/>
  <c r="O192" i="3"/>
  <c r="K192" i="3"/>
  <c r="J192" i="3"/>
  <c r="I192" i="3"/>
  <c r="S192" i="3"/>
  <c r="H192" i="3"/>
  <c r="R192" i="3"/>
  <c r="G192" i="3"/>
  <c r="Q192" i="3"/>
  <c r="N168" i="3"/>
  <c r="F168" i="3"/>
  <c r="M168" i="3"/>
  <c r="E168" i="3"/>
  <c r="Q168" i="3"/>
  <c r="G168" i="3"/>
  <c r="P168" i="3"/>
  <c r="D168" i="3"/>
  <c r="O168" i="3"/>
  <c r="L168" i="3"/>
  <c r="K168" i="3"/>
  <c r="J168" i="3"/>
  <c r="S168" i="3"/>
  <c r="I168" i="3"/>
  <c r="R168" i="3"/>
  <c r="H168" i="3"/>
  <c r="R139" i="3"/>
  <c r="J139" i="3"/>
  <c r="Q139" i="3"/>
  <c r="I139" i="3"/>
  <c r="P139" i="3"/>
  <c r="H139" i="3"/>
  <c r="O139" i="3"/>
  <c r="G139" i="3"/>
  <c r="N139" i="3"/>
  <c r="F139" i="3"/>
  <c r="M139" i="3"/>
  <c r="E139" i="3"/>
  <c r="L139" i="3"/>
  <c r="D139" i="3"/>
  <c r="J36" i="3"/>
  <c r="H51" i="3"/>
  <c r="H73" i="3"/>
  <c r="P73" i="3"/>
  <c r="H86" i="3"/>
  <c r="P86" i="3"/>
  <c r="H87" i="3"/>
  <c r="P87" i="3"/>
  <c r="H88" i="3"/>
  <c r="P88" i="3"/>
  <c r="L94" i="3"/>
  <c r="L102" i="3"/>
  <c r="L104" i="3"/>
  <c r="E117" i="3"/>
  <c r="N191" i="3"/>
  <c r="F191" i="3"/>
  <c r="M191" i="3"/>
  <c r="E191" i="3"/>
  <c r="L191" i="3"/>
  <c r="D191" i="3"/>
  <c r="R191" i="3"/>
  <c r="G191" i="3"/>
  <c r="Q191" i="3"/>
  <c r="P191" i="3"/>
  <c r="O191" i="3"/>
  <c r="K191" i="3"/>
  <c r="J191" i="3"/>
  <c r="I191" i="3"/>
  <c r="S191" i="3"/>
  <c r="H191" i="3"/>
  <c r="N156" i="3"/>
  <c r="F156" i="3"/>
  <c r="M156" i="3"/>
  <c r="E156" i="3"/>
  <c r="Q156" i="3"/>
  <c r="G156" i="3"/>
  <c r="P156" i="3"/>
  <c r="D156" i="3"/>
  <c r="O156" i="3"/>
  <c r="L156" i="3"/>
  <c r="K156" i="3"/>
  <c r="J156" i="3"/>
  <c r="S156" i="3"/>
  <c r="I156" i="3"/>
  <c r="R156" i="3"/>
  <c r="R126" i="3"/>
  <c r="J126" i="3"/>
  <c r="Q126" i="3"/>
  <c r="I126" i="3"/>
  <c r="P126" i="3"/>
  <c r="H126" i="3"/>
  <c r="O126" i="3"/>
  <c r="G126" i="3"/>
  <c r="N126" i="3"/>
  <c r="F126" i="3"/>
  <c r="M126" i="3"/>
  <c r="E126" i="3"/>
  <c r="L126" i="3"/>
  <c r="D126" i="3"/>
  <c r="R36" i="3"/>
  <c r="P51" i="3"/>
  <c r="I73" i="3"/>
  <c r="I86" i="3"/>
  <c r="I87" i="3"/>
  <c r="I88" i="3"/>
  <c r="M94" i="3"/>
  <c r="M102" i="3"/>
  <c r="M104" i="3"/>
  <c r="K117" i="3"/>
  <c r="K139" i="3"/>
  <c r="D148" i="3"/>
  <c r="I65" i="3"/>
  <c r="Q65" i="3"/>
  <c r="J65" i="3"/>
  <c r="R65" i="3"/>
  <c r="K65" i="3"/>
  <c r="S65" i="3"/>
  <c r="P65" i="3"/>
  <c r="D65" i="3"/>
  <c r="L65" i="3"/>
  <c r="H65" i="3"/>
  <c r="E65" i="3"/>
  <c r="M65" i="3"/>
  <c r="F65" i="3"/>
  <c r="N65" i="3"/>
  <c r="G65" i="3"/>
  <c r="I64" i="3"/>
  <c r="Q64" i="3"/>
  <c r="J64" i="3"/>
  <c r="R64" i="3"/>
  <c r="H64" i="3"/>
  <c r="K64" i="3"/>
  <c r="S64" i="3"/>
  <c r="D64" i="3"/>
  <c r="L64" i="3"/>
  <c r="E64" i="3"/>
  <c r="M64" i="3"/>
  <c r="F64" i="3"/>
  <c r="N64" i="3"/>
  <c r="P64" i="3"/>
  <c r="G64" i="3"/>
  <c r="H52" i="3"/>
  <c r="P52" i="3"/>
  <c r="I52" i="3"/>
  <c r="Q52" i="3"/>
  <c r="K52" i="3"/>
  <c r="D52" i="3"/>
  <c r="L52" i="3"/>
  <c r="S52" i="3"/>
  <c r="E52" i="3"/>
  <c r="M52" i="3"/>
  <c r="F52" i="3"/>
  <c r="N52" i="3"/>
  <c r="G52" i="3"/>
  <c r="I51" i="3"/>
  <c r="Q51" i="3"/>
  <c r="J51" i="3"/>
  <c r="R51" i="3"/>
  <c r="K51" i="3"/>
  <c r="S51" i="3"/>
  <c r="D51" i="3"/>
  <c r="L51" i="3"/>
  <c r="E51" i="3"/>
  <c r="M51" i="3"/>
  <c r="F51" i="3"/>
  <c r="N51" i="3"/>
  <c r="G51" i="3"/>
  <c r="S44" i="3"/>
  <c r="D44" i="3"/>
  <c r="L44" i="3"/>
  <c r="E44" i="3"/>
  <c r="M44" i="3"/>
  <c r="F44" i="3"/>
  <c r="N44" i="3"/>
  <c r="K44" i="3"/>
  <c r="G44" i="3"/>
  <c r="H36" i="3"/>
  <c r="P36" i="3"/>
  <c r="I36" i="3"/>
  <c r="Q36" i="3"/>
  <c r="K36" i="3"/>
  <c r="S36" i="3"/>
  <c r="D36" i="3"/>
  <c r="L36" i="3"/>
  <c r="E36" i="3"/>
  <c r="M36" i="3"/>
  <c r="F36" i="3"/>
  <c r="N36" i="3"/>
  <c r="G36" i="3"/>
  <c r="G34" i="3"/>
  <c r="O34" i="3"/>
  <c r="G35" i="3"/>
  <c r="H34" i="3"/>
  <c r="P34" i="3"/>
  <c r="H35" i="3"/>
  <c r="P35" i="3"/>
  <c r="I34" i="3"/>
  <c r="Q34" i="3"/>
  <c r="I35" i="3"/>
  <c r="Q35" i="3"/>
  <c r="J34" i="3"/>
  <c r="R34" i="3"/>
  <c r="J35" i="3"/>
  <c r="R35" i="3"/>
  <c r="S35" i="3"/>
  <c r="K35" i="3"/>
  <c r="D34" i="3"/>
  <c r="L34" i="3"/>
  <c r="D35" i="3"/>
  <c r="L35" i="3"/>
  <c r="S34" i="3"/>
  <c r="E34" i="3"/>
  <c r="M34" i="3"/>
  <c r="E35" i="3"/>
  <c r="M35" i="3"/>
  <c r="K34" i="3"/>
  <c r="F34" i="3"/>
  <c r="F35" i="3"/>
  <c r="N35" i="3"/>
  <c r="S22" i="3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S14" i="3" s="1"/>
  <c r="C507" i="3"/>
  <c r="R507" i="3" s="1"/>
  <c r="C124" i="3"/>
  <c r="C95" i="3"/>
  <c r="C66" i="3"/>
  <c r="C42" i="3"/>
  <c r="C13" i="3"/>
  <c r="S13" i="3" s="1"/>
  <c r="C509" i="3"/>
  <c r="C517" i="3"/>
  <c r="C15" i="3"/>
  <c r="S15" i="3" s="1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S8" i="3" s="1"/>
  <c r="C16" i="3"/>
  <c r="S16" i="3" s="1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C17" i="3"/>
  <c r="S17" i="3" s="1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S10" i="3" s="1"/>
  <c r="C18" i="3"/>
  <c r="S18" i="3" s="1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S11" i="3" s="1"/>
  <c r="C19" i="3"/>
  <c r="S19" i="3" s="1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11" i="4"/>
  <c r="Y7" i="4"/>
  <c r="Y9" i="4"/>
  <c r="Y19" i="4"/>
  <c r="Y12" i="4"/>
  <c r="Y10" i="4"/>
  <c r="Y18" i="4"/>
  <c r="Y21" i="4"/>
  <c r="Y15" i="4"/>
  <c r="Y14" i="4"/>
  <c r="Y16" i="4"/>
  <c r="F398" i="3"/>
  <c r="D405" i="3"/>
  <c r="G414" i="3"/>
  <c r="F415" i="3"/>
  <c r="D416" i="3"/>
  <c r="P391" i="3"/>
  <c r="K386" i="3"/>
  <c r="N385" i="3"/>
  <c r="K378" i="3"/>
  <c r="P375" i="3"/>
  <c r="D354" i="3"/>
  <c r="K361" i="3"/>
  <c r="F364" i="3"/>
  <c r="P334" i="3"/>
  <c r="N333" i="3"/>
  <c r="N325" i="3"/>
  <c r="M324" i="3"/>
  <c r="M309" i="3"/>
  <c r="M301" i="3"/>
  <c r="Q281" i="3"/>
  <c r="R274" i="3"/>
  <c r="N273" i="3"/>
  <c r="M272" i="3"/>
  <c r="N259" i="3"/>
  <c r="M258" i="3"/>
  <c r="N229" i="3"/>
  <c r="M228" i="3"/>
  <c r="N221" i="3"/>
  <c r="M220" i="3"/>
  <c r="A5" i="8"/>
  <c r="Y8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N174" i="3" l="1"/>
  <c r="F174" i="3"/>
  <c r="M174" i="3"/>
  <c r="E174" i="3"/>
  <c r="Q174" i="3"/>
  <c r="G174" i="3"/>
  <c r="P174" i="3"/>
  <c r="D174" i="3"/>
  <c r="O174" i="3"/>
  <c r="L174" i="3"/>
  <c r="K174" i="3"/>
  <c r="J174" i="3"/>
  <c r="S174" i="3"/>
  <c r="I174" i="3"/>
  <c r="R174" i="3"/>
  <c r="H174" i="3"/>
  <c r="Q92" i="3"/>
  <c r="I92" i="3"/>
  <c r="P92" i="3"/>
  <c r="H92" i="3"/>
  <c r="O92" i="3"/>
  <c r="G92" i="3"/>
  <c r="N92" i="3"/>
  <c r="F92" i="3"/>
  <c r="M92" i="3"/>
  <c r="E92" i="3"/>
  <c r="L92" i="3"/>
  <c r="D92" i="3"/>
  <c r="S92" i="3"/>
  <c r="K92" i="3"/>
  <c r="R92" i="3"/>
  <c r="J92" i="3"/>
  <c r="Q99" i="3"/>
  <c r="I99" i="3"/>
  <c r="O99" i="3"/>
  <c r="G99" i="3"/>
  <c r="S99" i="3"/>
  <c r="H99" i="3"/>
  <c r="R99" i="3"/>
  <c r="F99" i="3"/>
  <c r="P99" i="3"/>
  <c r="E99" i="3"/>
  <c r="N99" i="3"/>
  <c r="D99" i="3"/>
  <c r="M99" i="3"/>
  <c r="L99" i="3"/>
  <c r="K99" i="3"/>
  <c r="J99" i="3"/>
  <c r="N183" i="3"/>
  <c r="F183" i="3"/>
  <c r="M183" i="3"/>
  <c r="E183" i="3"/>
  <c r="L183" i="3"/>
  <c r="K183" i="3"/>
  <c r="J183" i="3"/>
  <c r="I183" i="3"/>
  <c r="S183" i="3"/>
  <c r="H183" i="3"/>
  <c r="R183" i="3"/>
  <c r="G183" i="3"/>
  <c r="Q183" i="3"/>
  <c r="D183" i="3"/>
  <c r="P183" i="3"/>
  <c r="O183" i="3"/>
  <c r="N202" i="3"/>
  <c r="F202" i="3"/>
  <c r="M202" i="3"/>
  <c r="E202" i="3"/>
  <c r="L202" i="3"/>
  <c r="D202" i="3"/>
  <c r="I202" i="3"/>
  <c r="S202" i="3"/>
  <c r="H202" i="3"/>
  <c r="R202" i="3"/>
  <c r="G202" i="3"/>
  <c r="Q202" i="3"/>
  <c r="P202" i="3"/>
  <c r="O202" i="3"/>
  <c r="K202" i="3"/>
  <c r="J202" i="3"/>
  <c r="R120" i="3"/>
  <c r="J120" i="3"/>
  <c r="Q120" i="3"/>
  <c r="I120" i="3"/>
  <c r="P120" i="3"/>
  <c r="H120" i="3"/>
  <c r="O120" i="3"/>
  <c r="G120" i="3"/>
  <c r="N120" i="3"/>
  <c r="F120" i="3"/>
  <c r="M120" i="3"/>
  <c r="E120" i="3"/>
  <c r="L120" i="3"/>
  <c r="D120" i="3"/>
  <c r="S120" i="3"/>
  <c r="K120" i="3"/>
  <c r="N165" i="3"/>
  <c r="F165" i="3"/>
  <c r="M165" i="3"/>
  <c r="E165" i="3"/>
  <c r="K165" i="3"/>
  <c r="J165" i="3"/>
  <c r="S165" i="3"/>
  <c r="I165" i="3"/>
  <c r="R165" i="3"/>
  <c r="H165" i="3"/>
  <c r="Q165" i="3"/>
  <c r="G165" i="3"/>
  <c r="P165" i="3"/>
  <c r="D165" i="3"/>
  <c r="O165" i="3"/>
  <c r="L165" i="3"/>
  <c r="S149" i="3"/>
  <c r="K149" i="3"/>
  <c r="R149" i="3"/>
  <c r="J149" i="3"/>
  <c r="Q149" i="3"/>
  <c r="I149" i="3"/>
  <c r="P149" i="3"/>
  <c r="H149" i="3"/>
  <c r="O149" i="3"/>
  <c r="G149" i="3"/>
  <c r="N149" i="3"/>
  <c r="F149" i="3"/>
  <c r="M149" i="3"/>
  <c r="E149" i="3"/>
  <c r="L149" i="3"/>
  <c r="D149" i="3"/>
  <c r="R138" i="3"/>
  <c r="J138" i="3"/>
  <c r="Q138" i="3"/>
  <c r="I138" i="3"/>
  <c r="P138" i="3"/>
  <c r="H138" i="3"/>
  <c r="O138" i="3"/>
  <c r="G138" i="3"/>
  <c r="N138" i="3"/>
  <c r="F138" i="3"/>
  <c r="M138" i="3"/>
  <c r="E138" i="3"/>
  <c r="L138" i="3"/>
  <c r="D138" i="3"/>
  <c r="S138" i="3"/>
  <c r="K138" i="3"/>
  <c r="N166" i="3"/>
  <c r="F166" i="3"/>
  <c r="M166" i="3"/>
  <c r="E166" i="3"/>
  <c r="Q166" i="3"/>
  <c r="G166" i="3"/>
  <c r="P166" i="3"/>
  <c r="D166" i="3"/>
  <c r="O166" i="3"/>
  <c r="L166" i="3"/>
  <c r="K166" i="3"/>
  <c r="J166" i="3"/>
  <c r="S166" i="3"/>
  <c r="I166" i="3"/>
  <c r="R166" i="3"/>
  <c r="H166" i="3"/>
  <c r="Q78" i="3"/>
  <c r="I78" i="3"/>
  <c r="P78" i="3"/>
  <c r="H78" i="3"/>
  <c r="O78" i="3"/>
  <c r="G78" i="3"/>
  <c r="N78" i="3"/>
  <c r="F78" i="3"/>
  <c r="M78" i="3"/>
  <c r="E78" i="3"/>
  <c r="L78" i="3"/>
  <c r="D78" i="3"/>
  <c r="S78" i="3"/>
  <c r="K78" i="3"/>
  <c r="R78" i="3"/>
  <c r="J78" i="3"/>
  <c r="Q91" i="3"/>
  <c r="I91" i="3"/>
  <c r="P91" i="3"/>
  <c r="H91" i="3"/>
  <c r="O91" i="3"/>
  <c r="G91" i="3"/>
  <c r="N91" i="3"/>
  <c r="F91" i="3"/>
  <c r="M91" i="3"/>
  <c r="E91" i="3"/>
  <c r="L91" i="3"/>
  <c r="D91" i="3"/>
  <c r="S91" i="3"/>
  <c r="K91" i="3"/>
  <c r="R91" i="3"/>
  <c r="J91" i="3"/>
  <c r="D9" i="3"/>
  <c r="S9" i="3"/>
  <c r="S145" i="3"/>
  <c r="K145" i="3"/>
  <c r="R145" i="3"/>
  <c r="J145" i="3"/>
  <c r="Q145" i="3"/>
  <c r="I145" i="3"/>
  <c r="P145" i="3"/>
  <c r="H145" i="3"/>
  <c r="O145" i="3"/>
  <c r="G145" i="3"/>
  <c r="M145" i="3"/>
  <c r="E145" i="3"/>
  <c r="D145" i="3"/>
  <c r="N145" i="3"/>
  <c r="L145" i="3"/>
  <c r="F145" i="3"/>
  <c r="N194" i="3"/>
  <c r="F194" i="3"/>
  <c r="M194" i="3"/>
  <c r="E194" i="3"/>
  <c r="L194" i="3"/>
  <c r="D194" i="3"/>
  <c r="I194" i="3"/>
  <c r="S194" i="3"/>
  <c r="H194" i="3"/>
  <c r="R194" i="3"/>
  <c r="G194" i="3"/>
  <c r="Q194" i="3"/>
  <c r="P194" i="3"/>
  <c r="O194" i="3"/>
  <c r="K194" i="3"/>
  <c r="J194" i="3"/>
  <c r="Q112" i="3"/>
  <c r="I112" i="3"/>
  <c r="O112" i="3"/>
  <c r="G112" i="3"/>
  <c r="M112" i="3"/>
  <c r="L112" i="3"/>
  <c r="K112" i="3"/>
  <c r="J112" i="3"/>
  <c r="S112" i="3"/>
  <c r="H112" i="3"/>
  <c r="R112" i="3"/>
  <c r="F112" i="3"/>
  <c r="P112" i="3"/>
  <c r="E112" i="3"/>
  <c r="N112" i="3"/>
  <c r="D112" i="3"/>
  <c r="N197" i="3"/>
  <c r="F197" i="3"/>
  <c r="M197" i="3"/>
  <c r="E197" i="3"/>
  <c r="L197" i="3"/>
  <c r="D197" i="3"/>
  <c r="K197" i="3"/>
  <c r="J197" i="3"/>
  <c r="I197" i="3"/>
  <c r="S197" i="3"/>
  <c r="H197" i="3"/>
  <c r="R197" i="3"/>
  <c r="G197" i="3"/>
  <c r="Q197" i="3"/>
  <c r="P197" i="3"/>
  <c r="O197" i="3"/>
  <c r="S151" i="3"/>
  <c r="K151" i="3"/>
  <c r="R151" i="3"/>
  <c r="J151" i="3"/>
  <c r="Q151" i="3"/>
  <c r="I151" i="3"/>
  <c r="P151" i="3"/>
  <c r="H151" i="3"/>
  <c r="O151" i="3"/>
  <c r="G151" i="3"/>
  <c r="N151" i="3"/>
  <c r="F151" i="3"/>
  <c r="M151" i="3"/>
  <c r="E151" i="3"/>
  <c r="L151" i="3"/>
  <c r="D151" i="3"/>
  <c r="S141" i="3"/>
  <c r="Q141" i="3"/>
  <c r="O141" i="3"/>
  <c r="M141" i="3"/>
  <c r="J141" i="3"/>
  <c r="I141" i="3"/>
  <c r="H141" i="3"/>
  <c r="R141" i="3"/>
  <c r="G141" i="3"/>
  <c r="P141" i="3"/>
  <c r="F141" i="3"/>
  <c r="N141" i="3"/>
  <c r="E141" i="3"/>
  <c r="L141" i="3"/>
  <c r="D141" i="3"/>
  <c r="K141" i="3"/>
  <c r="Q96" i="3"/>
  <c r="I96" i="3"/>
  <c r="O96" i="3"/>
  <c r="G96" i="3"/>
  <c r="M96" i="3"/>
  <c r="L96" i="3"/>
  <c r="K96" i="3"/>
  <c r="J96" i="3"/>
  <c r="S96" i="3"/>
  <c r="H96" i="3"/>
  <c r="R96" i="3"/>
  <c r="F96" i="3"/>
  <c r="P96" i="3"/>
  <c r="E96" i="3"/>
  <c r="N96" i="3"/>
  <c r="D96" i="3"/>
  <c r="S205" i="3"/>
  <c r="N205" i="3"/>
  <c r="F205" i="3"/>
  <c r="M205" i="3"/>
  <c r="E205" i="3"/>
  <c r="L205" i="3"/>
  <c r="D205" i="3"/>
  <c r="K205" i="3"/>
  <c r="J205" i="3"/>
  <c r="I205" i="3"/>
  <c r="H205" i="3"/>
  <c r="R205" i="3"/>
  <c r="G205" i="3"/>
  <c r="Q205" i="3"/>
  <c r="P205" i="3"/>
  <c r="O205" i="3"/>
  <c r="S152" i="3"/>
  <c r="K152" i="3"/>
  <c r="R152" i="3"/>
  <c r="J152" i="3"/>
  <c r="Q152" i="3"/>
  <c r="I152" i="3"/>
  <c r="P152" i="3"/>
  <c r="H152" i="3"/>
  <c r="O152" i="3"/>
  <c r="G152" i="3"/>
  <c r="N152" i="3"/>
  <c r="F152" i="3"/>
  <c r="M152" i="3"/>
  <c r="E152" i="3"/>
  <c r="L152" i="3"/>
  <c r="D152" i="3"/>
  <c r="Q77" i="3"/>
  <c r="I77" i="3"/>
  <c r="P77" i="3"/>
  <c r="H77" i="3"/>
  <c r="O77" i="3"/>
  <c r="G77" i="3"/>
  <c r="N77" i="3"/>
  <c r="F77" i="3"/>
  <c r="M77" i="3"/>
  <c r="E77" i="3"/>
  <c r="L77" i="3"/>
  <c r="D77" i="3"/>
  <c r="S77" i="3"/>
  <c r="K77" i="3"/>
  <c r="R77" i="3"/>
  <c r="J77" i="3"/>
  <c r="R115" i="3"/>
  <c r="J115" i="3"/>
  <c r="Q115" i="3"/>
  <c r="I115" i="3"/>
  <c r="P115" i="3"/>
  <c r="H115" i="3"/>
  <c r="O115" i="3"/>
  <c r="G115" i="3"/>
  <c r="N115" i="3"/>
  <c r="F115" i="3"/>
  <c r="L115" i="3"/>
  <c r="D115" i="3"/>
  <c r="K115" i="3"/>
  <c r="E115" i="3"/>
  <c r="S115" i="3"/>
  <c r="M115" i="3"/>
  <c r="N180" i="3"/>
  <c r="F180" i="3"/>
  <c r="M180" i="3"/>
  <c r="E180" i="3"/>
  <c r="Q180" i="3"/>
  <c r="G180" i="3"/>
  <c r="P180" i="3"/>
  <c r="D180" i="3"/>
  <c r="O180" i="3"/>
  <c r="L180" i="3"/>
  <c r="K180" i="3"/>
  <c r="J180" i="3"/>
  <c r="S180" i="3"/>
  <c r="I180" i="3"/>
  <c r="R180" i="3"/>
  <c r="H180" i="3"/>
  <c r="Q98" i="3"/>
  <c r="I98" i="3"/>
  <c r="O98" i="3"/>
  <c r="G98" i="3"/>
  <c r="M98" i="3"/>
  <c r="L98" i="3"/>
  <c r="K98" i="3"/>
  <c r="J98" i="3"/>
  <c r="S98" i="3"/>
  <c r="H98" i="3"/>
  <c r="R98" i="3"/>
  <c r="F98" i="3"/>
  <c r="P98" i="3"/>
  <c r="E98" i="3"/>
  <c r="N98" i="3"/>
  <c r="D98" i="3"/>
  <c r="N175" i="3"/>
  <c r="F175" i="3"/>
  <c r="M175" i="3"/>
  <c r="E175" i="3"/>
  <c r="K175" i="3"/>
  <c r="J175" i="3"/>
  <c r="S175" i="3"/>
  <c r="I175" i="3"/>
  <c r="R175" i="3"/>
  <c r="H175" i="3"/>
  <c r="Q175" i="3"/>
  <c r="G175" i="3"/>
  <c r="P175" i="3"/>
  <c r="D175" i="3"/>
  <c r="O175" i="3"/>
  <c r="L175" i="3"/>
  <c r="R129" i="3"/>
  <c r="J129" i="3"/>
  <c r="Q129" i="3"/>
  <c r="I129" i="3"/>
  <c r="P129" i="3"/>
  <c r="H129" i="3"/>
  <c r="O129" i="3"/>
  <c r="G129" i="3"/>
  <c r="N129" i="3"/>
  <c r="F129" i="3"/>
  <c r="M129" i="3"/>
  <c r="E129" i="3"/>
  <c r="L129" i="3"/>
  <c r="D129" i="3"/>
  <c r="K129" i="3"/>
  <c r="S129" i="3"/>
  <c r="S209" i="3"/>
  <c r="K209" i="3"/>
  <c r="R209" i="3"/>
  <c r="Q209" i="3"/>
  <c r="P209" i="3"/>
  <c r="O209" i="3"/>
  <c r="N209" i="3"/>
  <c r="F209" i="3"/>
  <c r="M209" i="3"/>
  <c r="E209" i="3"/>
  <c r="L209" i="3"/>
  <c r="D209" i="3"/>
  <c r="J209" i="3"/>
  <c r="I209" i="3"/>
  <c r="H209" i="3"/>
  <c r="G209" i="3"/>
  <c r="R127" i="3"/>
  <c r="J127" i="3"/>
  <c r="Q127" i="3"/>
  <c r="I127" i="3"/>
  <c r="P127" i="3"/>
  <c r="H127" i="3"/>
  <c r="O127" i="3"/>
  <c r="G127" i="3"/>
  <c r="N127" i="3"/>
  <c r="F127" i="3"/>
  <c r="M127" i="3"/>
  <c r="E127" i="3"/>
  <c r="L127" i="3"/>
  <c r="D127" i="3"/>
  <c r="S127" i="3"/>
  <c r="K127" i="3"/>
  <c r="R125" i="3"/>
  <c r="J125" i="3"/>
  <c r="Q125" i="3"/>
  <c r="I125" i="3"/>
  <c r="P125" i="3"/>
  <c r="H125" i="3"/>
  <c r="O125" i="3"/>
  <c r="G125" i="3"/>
  <c r="N125" i="3"/>
  <c r="F125" i="3"/>
  <c r="M125" i="3"/>
  <c r="E125" i="3"/>
  <c r="L125" i="3"/>
  <c r="D125" i="3"/>
  <c r="K125" i="3"/>
  <c r="S125" i="3"/>
  <c r="S153" i="3"/>
  <c r="K153" i="3"/>
  <c r="R153" i="3"/>
  <c r="J153" i="3"/>
  <c r="Q153" i="3"/>
  <c r="I153" i="3"/>
  <c r="P153" i="3"/>
  <c r="H153" i="3"/>
  <c r="O153" i="3"/>
  <c r="G153" i="3"/>
  <c r="N153" i="3"/>
  <c r="F153" i="3"/>
  <c r="M153" i="3"/>
  <c r="E153" i="3"/>
  <c r="L153" i="3"/>
  <c r="D153" i="3"/>
  <c r="S144" i="3"/>
  <c r="K144" i="3"/>
  <c r="R144" i="3"/>
  <c r="J144" i="3"/>
  <c r="Q144" i="3"/>
  <c r="I144" i="3"/>
  <c r="P144" i="3"/>
  <c r="H144" i="3"/>
  <c r="O144" i="3"/>
  <c r="G144" i="3"/>
  <c r="M144" i="3"/>
  <c r="E144" i="3"/>
  <c r="N144" i="3"/>
  <c r="L144" i="3"/>
  <c r="F144" i="3"/>
  <c r="D144" i="3"/>
  <c r="N172" i="3"/>
  <c r="F172" i="3"/>
  <c r="M172" i="3"/>
  <c r="E172" i="3"/>
  <c r="Q172" i="3"/>
  <c r="G172" i="3"/>
  <c r="P172" i="3"/>
  <c r="D172" i="3"/>
  <c r="O172" i="3"/>
  <c r="L172" i="3"/>
  <c r="K172" i="3"/>
  <c r="J172" i="3"/>
  <c r="S172" i="3"/>
  <c r="I172" i="3"/>
  <c r="H172" i="3"/>
  <c r="R172" i="3"/>
  <c r="Q90" i="3"/>
  <c r="I90" i="3"/>
  <c r="P90" i="3"/>
  <c r="H90" i="3"/>
  <c r="O90" i="3"/>
  <c r="G90" i="3"/>
  <c r="N90" i="3"/>
  <c r="F90" i="3"/>
  <c r="M90" i="3"/>
  <c r="E90" i="3"/>
  <c r="L90" i="3"/>
  <c r="D90" i="3"/>
  <c r="S90" i="3"/>
  <c r="K90" i="3"/>
  <c r="R90" i="3"/>
  <c r="J90" i="3"/>
  <c r="R131" i="3"/>
  <c r="J131" i="3"/>
  <c r="Q131" i="3"/>
  <c r="I131" i="3"/>
  <c r="P131" i="3"/>
  <c r="H131" i="3"/>
  <c r="O131" i="3"/>
  <c r="G131" i="3"/>
  <c r="N131" i="3"/>
  <c r="F131" i="3"/>
  <c r="M131" i="3"/>
  <c r="E131" i="3"/>
  <c r="L131" i="3"/>
  <c r="D131" i="3"/>
  <c r="S131" i="3"/>
  <c r="K131" i="3"/>
  <c r="N201" i="3"/>
  <c r="F201" i="3"/>
  <c r="M201" i="3"/>
  <c r="E201" i="3"/>
  <c r="L201" i="3"/>
  <c r="D201" i="3"/>
  <c r="K201" i="3"/>
  <c r="J201" i="3"/>
  <c r="I201" i="3"/>
  <c r="S201" i="3"/>
  <c r="H201" i="3"/>
  <c r="R201" i="3"/>
  <c r="G201" i="3"/>
  <c r="Q201" i="3"/>
  <c r="P201" i="3"/>
  <c r="O201" i="3"/>
  <c r="R119" i="3"/>
  <c r="J119" i="3"/>
  <c r="Q119" i="3"/>
  <c r="I119" i="3"/>
  <c r="P119" i="3"/>
  <c r="H119" i="3"/>
  <c r="O119" i="3"/>
  <c r="G119" i="3"/>
  <c r="N119" i="3"/>
  <c r="F119" i="3"/>
  <c r="M119" i="3"/>
  <c r="E119" i="3"/>
  <c r="L119" i="3"/>
  <c r="D119" i="3"/>
  <c r="S119" i="3"/>
  <c r="K119" i="3"/>
  <c r="Q95" i="3"/>
  <c r="I95" i="3"/>
  <c r="O95" i="3"/>
  <c r="G95" i="3"/>
  <c r="S95" i="3"/>
  <c r="H95" i="3"/>
  <c r="R95" i="3"/>
  <c r="F95" i="3"/>
  <c r="P95" i="3"/>
  <c r="E95" i="3"/>
  <c r="N95" i="3"/>
  <c r="D95" i="3"/>
  <c r="M95" i="3"/>
  <c r="L95" i="3"/>
  <c r="K95" i="3"/>
  <c r="J95" i="3"/>
  <c r="R123" i="3"/>
  <c r="J123" i="3"/>
  <c r="Q123" i="3"/>
  <c r="I123" i="3"/>
  <c r="P123" i="3"/>
  <c r="H123" i="3"/>
  <c r="O123" i="3"/>
  <c r="G123" i="3"/>
  <c r="N123" i="3"/>
  <c r="F123" i="3"/>
  <c r="M123" i="3"/>
  <c r="E123" i="3"/>
  <c r="L123" i="3"/>
  <c r="D123" i="3"/>
  <c r="S123" i="3"/>
  <c r="K123" i="3"/>
  <c r="R130" i="3"/>
  <c r="J130" i="3"/>
  <c r="Q130" i="3"/>
  <c r="I130" i="3"/>
  <c r="P130" i="3"/>
  <c r="H130" i="3"/>
  <c r="O130" i="3"/>
  <c r="G130" i="3"/>
  <c r="N130" i="3"/>
  <c r="F130" i="3"/>
  <c r="M130" i="3"/>
  <c r="E130" i="3"/>
  <c r="L130" i="3"/>
  <c r="D130" i="3"/>
  <c r="S130" i="3"/>
  <c r="K130" i="3"/>
  <c r="N167" i="3"/>
  <c r="F167" i="3"/>
  <c r="M167" i="3"/>
  <c r="E167" i="3"/>
  <c r="K167" i="3"/>
  <c r="J167" i="3"/>
  <c r="S167" i="3"/>
  <c r="I167" i="3"/>
  <c r="R167" i="3"/>
  <c r="H167" i="3"/>
  <c r="Q167" i="3"/>
  <c r="G167" i="3"/>
  <c r="P167" i="3"/>
  <c r="D167" i="3"/>
  <c r="O167" i="3"/>
  <c r="L167" i="3"/>
  <c r="N164" i="3"/>
  <c r="F164" i="3"/>
  <c r="M164" i="3"/>
  <c r="E164" i="3"/>
  <c r="Q164" i="3"/>
  <c r="G164" i="3"/>
  <c r="P164" i="3"/>
  <c r="D164" i="3"/>
  <c r="O164" i="3"/>
  <c r="L164" i="3"/>
  <c r="K164" i="3"/>
  <c r="J164" i="3"/>
  <c r="S164" i="3"/>
  <c r="I164" i="3"/>
  <c r="R164" i="3"/>
  <c r="H164" i="3"/>
  <c r="Q76" i="3"/>
  <c r="I76" i="3"/>
  <c r="P76" i="3"/>
  <c r="H76" i="3"/>
  <c r="O76" i="3"/>
  <c r="G76" i="3"/>
  <c r="N76" i="3"/>
  <c r="F76" i="3"/>
  <c r="M76" i="3"/>
  <c r="E76" i="3"/>
  <c r="L76" i="3"/>
  <c r="D76" i="3"/>
  <c r="S76" i="3"/>
  <c r="K76" i="3"/>
  <c r="R76" i="3"/>
  <c r="J76" i="3"/>
  <c r="N193" i="3"/>
  <c r="F193" i="3"/>
  <c r="M193" i="3"/>
  <c r="E193" i="3"/>
  <c r="E211" i="3" s="1"/>
  <c r="L193" i="3"/>
  <c r="L211" i="3" s="1"/>
  <c r="D193" i="3"/>
  <c r="D211" i="3" s="1"/>
  <c r="K193" i="3"/>
  <c r="K211" i="3" s="1"/>
  <c r="J193" i="3"/>
  <c r="I193" i="3"/>
  <c r="I211" i="3" s="1"/>
  <c r="S193" i="3"/>
  <c r="H193" i="3"/>
  <c r="R193" i="3"/>
  <c r="G193" i="3"/>
  <c r="Q193" i="3"/>
  <c r="Q211" i="3" s="1"/>
  <c r="P193" i="3"/>
  <c r="P211" i="3" s="1"/>
  <c r="O193" i="3"/>
  <c r="O211" i="3" s="1"/>
  <c r="Q105" i="3"/>
  <c r="I105" i="3"/>
  <c r="O105" i="3"/>
  <c r="G105" i="3"/>
  <c r="S105" i="3"/>
  <c r="H105" i="3"/>
  <c r="R105" i="3"/>
  <c r="F105" i="3"/>
  <c r="P105" i="3"/>
  <c r="E105" i="3"/>
  <c r="N105" i="3"/>
  <c r="D105" i="3"/>
  <c r="M105" i="3"/>
  <c r="L105" i="3"/>
  <c r="K105" i="3"/>
  <c r="J105" i="3"/>
  <c r="R124" i="3"/>
  <c r="J124" i="3"/>
  <c r="Q124" i="3"/>
  <c r="I124" i="3"/>
  <c r="P124" i="3"/>
  <c r="H124" i="3"/>
  <c r="O124" i="3"/>
  <c r="G124" i="3"/>
  <c r="N124" i="3"/>
  <c r="F124" i="3"/>
  <c r="M124" i="3"/>
  <c r="E124" i="3"/>
  <c r="L124" i="3"/>
  <c r="D124" i="3"/>
  <c r="S124" i="3"/>
  <c r="K124" i="3"/>
  <c r="Q93" i="3"/>
  <c r="O93" i="3"/>
  <c r="S93" i="3"/>
  <c r="I93" i="3"/>
  <c r="R93" i="3"/>
  <c r="H93" i="3"/>
  <c r="P93" i="3"/>
  <c r="G93" i="3"/>
  <c r="N93" i="3"/>
  <c r="F93" i="3"/>
  <c r="M93" i="3"/>
  <c r="E93" i="3"/>
  <c r="L93" i="3"/>
  <c r="D93" i="3"/>
  <c r="K93" i="3"/>
  <c r="J93" i="3"/>
  <c r="N204" i="3"/>
  <c r="F204" i="3"/>
  <c r="M204" i="3"/>
  <c r="E204" i="3"/>
  <c r="L204" i="3"/>
  <c r="D204" i="3"/>
  <c r="P204" i="3"/>
  <c r="O204" i="3"/>
  <c r="K204" i="3"/>
  <c r="J204" i="3"/>
  <c r="I204" i="3"/>
  <c r="S204" i="3"/>
  <c r="H204" i="3"/>
  <c r="R204" i="3"/>
  <c r="G204" i="3"/>
  <c r="Q204" i="3"/>
  <c r="R122" i="3"/>
  <c r="J122" i="3"/>
  <c r="Q122" i="3"/>
  <c r="I122" i="3"/>
  <c r="P122" i="3"/>
  <c r="H122" i="3"/>
  <c r="O122" i="3"/>
  <c r="G122" i="3"/>
  <c r="N122" i="3"/>
  <c r="F122" i="3"/>
  <c r="M122" i="3"/>
  <c r="E122" i="3"/>
  <c r="L122" i="3"/>
  <c r="D122" i="3"/>
  <c r="S122" i="3"/>
  <c r="K122" i="3"/>
  <c r="Q101" i="3"/>
  <c r="I101" i="3"/>
  <c r="O101" i="3"/>
  <c r="G101" i="3"/>
  <c r="S101" i="3"/>
  <c r="H101" i="3"/>
  <c r="R101" i="3"/>
  <c r="F101" i="3"/>
  <c r="P101" i="3"/>
  <c r="E101" i="3"/>
  <c r="N101" i="3"/>
  <c r="D101" i="3"/>
  <c r="M101" i="3"/>
  <c r="L101" i="3"/>
  <c r="K101" i="3"/>
  <c r="J101" i="3"/>
  <c r="N195" i="3"/>
  <c r="F195" i="3"/>
  <c r="M195" i="3"/>
  <c r="M211" i="3" s="1"/>
  <c r="E195" i="3"/>
  <c r="L195" i="3"/>
  <c r="D195" i="3"/>
  <c r="R195" i="3"/>
  <c r="G195" i="3"/>
  <c r="G211" i="3" s="1"/>
  <c r="Q195" i="3"/>
  <c r="P195" i="3"/>
  <c r="O195" i="3"/>
  <c r="K195" i="3"/>
  <c r="J195" i="3"/>
  <c r="I195" i="3"/>
  <c r="H195" i="3"/>
  <c r="S195" i="3"/>
  <c r="S150" i="3"/>
  <c r="K150" i="3"/>
  <c r="R150" i="3"/>
  <c r="J150" i="3"/>
  <c r="Q150" i="3"/>
  <c r="I150" i="3"/>
  <c r="P150" i="3"/>
  <c r="H150" i="3"/>
  <c r="O150" i="3"/>
  <c r="G150" i="3"/>
  <c r="N150" i="3"/>
  <c r="F150" i="3"/>
  <c r="M150" i="3"/>
  <c r="E150" i="3"/>
  <c r="L150" i="3"/>
  <c r="D150" i="3"/>
  <c r="N179" i="3"/>
  <c r="F179" i="3"/>
  <c r="M179" i="3"/>
  <c r="E179" i="3"/>
  <c r="K179" i="3"/>
  <c r="J179" i="3"/>
  <c r="S179" i="3"/>
  <c r="I179" i="3"/>
  <c r="R179" i="3"/>
  <c r="H179" i="3"/>
  <c r="Q179" i="3"/>
  <c r="G179" i="3"/>
  <c r="P179" i="3"/>
  <c r="D179" i="3"/>
  <c r="O179" i="3"/>
  <c r="L179" i="3"/>
  <c r="Q97" i="3"/>
  <c r="I97" i="3"/>
  <c r="O97" i="3"/>
  <c r="G97" i="3"/>
  <c r="S97" i="3"/>
  <c r="H97" i="3"/>
  <c r="R97" i="3"/>
  <c r="F97" i="3"/>
  <c r="P97" i="3"/>
  <c r="E97" i="3"/>
  <c r="N97" i="3"/>
  <c r="D97" i="3"/>
  <c r="M97" i="3"/>
  <c r="L97" i="3"/>
  <c r="K97" i="3"/>
  <c r="J97" i="3"/>
  <c r="Q79" i="3"/>
  <c r="I79" i="3"/>
  <c r="P79" i="3"/>
  <c r="H79" i="3"/>
  <c r="O79" i="3"/>
  <c r="G79" i="3"/>
  <c r="N79" i="3"/>
  <c r="F79" i="3"/>
  <c r="M79" i="3"/>
  <c r="E79" i="3"/>
  <c r="L79" i="3"/>
  <c r="D79" i="3"/>
  <c r="S79" i="3"/>
  <c r="K79" i="3"/>
  <c r="R79" i="3"/>
  <c r="J79" i="3"/>
  <c r="N196" i="3"/>
  <c r="F196" i="3"/>
  <c r="F211" i="3" s="1"/>
  <c r="M196" i="3"/>
  <c r="E196" i="3"/>
  <c r="L196" i="3"/>
  <c r="D196" i="3"/>
  <c r="P196" i="3"/>
  <c r="O196" i="3"/>
  <c r="K196" i="3"/>
  <c r="J196" i="3"/>
  <c r="I196" i="3"/>
  <c r="S196" i="3"/>
  <c r="H196" i="3"/>
  <c r="R196" i="3"/>
  <c r="R211" i="3" s="1"/>
  <c r="G196" i="3"/>
  <c r="Q196" i="3"/>
  <c r="R114" i="3"/>
  <c r="J114" i="3"/>
  <c r="Q114" i="3"/>
  <c r="I114" i="3"/>
  <c r="P114" i="3"/>
  <c r="H114" i="3"/>
  <c r="O114" i="3"/>
  <c r="G114" i="3"/>
  <c r="N114" i="3"/>
  <c r="F114" i="3"/>
  <c r="L114" i="3"/>
  <c r="D114" i="3"/>
  <c r="S114" i="3"/>
  <c r="M114" i="3"/>
  <c r="K114" i="3"/>
  <c r="E114" i="3"/>
  <c r="R121" i="3"/>
  <c r="J121" i="3"/>
  <c r="Q121" i="3"/>
  <c r="I121" i="3"/>
  <c r="P121" i="3"/>
  <c r="H121" i="3"/>
  <c r="O121" i="3"/>
  <c r="G121" i="3"/>
  <c r="N121" i="3"/>
  <c r="F121" i="3"/>
  <c r="M121" i="3"/>
  <c r="E121" i="3"/>
  <c r="L121" i="3"/>
  <c r="D121" i="3"/>
  <c r="K121" i="3"/>
  <c r="S121" i="3"/>
  <c r="N173" i="3"/>
  <c r="F173" i="3"/>
  <c r="M173" i="3"/>
  <c r="E173" i="3"/>
  <c r="K173" i="3"/>
  <c r="J173" i="3"/>
  <c r="S173" i="3"/>
  <c r="I173" i="3"/>
  <c r="R173" i="3"/>
  <c r="H173" i="3"/>
  <c r="Q173" i="3"/>
  <c r="G173" i="3"/>
  <c r="P173" i="3"/>
  <c r="D173" i="3"/>
  <c r="O173" i="3"/>
  <c r="L173" i="3"/>
  <c r="S142" i="3"/>
  <c r="K142" i="3"/>
  <c r="Q142" i="3"/>
  <c r="I142" i="3"/>
  <c r="O142" i="3"/>
  <c r="G142" i="3"/>
  <c r="M142" i="3"/>
  <c r="E142" i="3"/>
  <c r="H142" i="3"/>
  <c r="F142" i="3"/>
  <c r="D142" i="3"/>
  <c r="R142" i="3"/>
  <c r="P142" i="3"/>
  <c r="N142" i="3"/>
  <c r="L142" i="3"/>
  <c r="J142" i="3"/>
  <c r="N203" i="3"/>
  <c r="F203" i="3"/>
  <c r="M203" i="3"/>
  <c r="E203" i="3"/>
  <c r="L203" i="3"/>
  <c r="D203" i="3"/>
  <c r="R203" i="3"/>
  <c r="G203" i="3"/>
  <c r="Q203" i="3"/>
  <c r="P203" i="3"/>
  <c r="O203" i="3"/>
  <c r="K203" i="3"/>
  <c r="J203" i="3"/>
  <c r="I203" i="3"/>
  <c r="S203" i="3"/>
  <c r="H203" i="3"/>
  <c r="N171" i="3"/>
  <c r="F171" i="3"/>
  <c r="M171" i="3"/>
  <c r="E171" i="3"/>
  <c r="K171" i="3"/>
  <c r="J171" i="3"/>
  <c r="S171" i="3"/>
  <c r="I171" i="3"/>
  <c r="R171" i="3"/>
  <c r="H171" i="3"/>
  <c r="Q171" i="3"/>
  <c r="G171" i="3"/>
  <c r="P171" i="3"/>
  <c r="D171" i="3"/>
  <c r="O171" i="3"/>
  <c r="L171" i="3"/>
  <c r="Q89" i="3"/>
  <c r="I89" i="3"/>
  <c r="P89" i="3"/>
  <c r="H89" i="3"/>
  <c r="O89" i="3"/>
  <c r="G89" i="3"/>
  <c r="N89" i="3"/>
  <c r="F89" i="3"/>
  <c r="M89" i="3"/>
  <c r="E89" i="3"/>
  <c r="L89" i="3"/>
  <c r="D89" i="3"/>
  <c r="S89" i="3"/>
  <c r="K89" i="3"/>
  <c r="R89" i="3"/>
  <c r="J89" i="3"/>
  <c r="Q74" i="3"/>
  <c r="I74" i="3"/>
  <c r="P74" i="3"/>
  <c r="H74" i="3"/>
  <c r="O74" i="3"/>
  <c r="G74" i="3"/>
  <c r="N74" i="3"/>
  <c r="F74" i="3"/>
  <c r="M74" i="3"/>
  <c r="E74" i="3"/>
  <c r="L74" i="3"/>
  <c r="D74" i="3"/>
  <c r="S74" i="3"/>
  <c r="K74" i="3"/>
  <c r="R74" i="3"/>
  <c r="J74" i="3"/>
  <c r="H211" i="3"/>
  <c r="N211" i="3"/>
  <c r="N182" i="3"/>
  <c r="F182" i="3"/>
  <c r="M182" i="3"/>
  <c r="E182" i="3"/>
  <c r="Q182" i="3"/>
  <c r="G182" i="3"/>
  <c r="P182" i="3"/>
  <c r="D182" i="3"/>
  <c r="O182" i="3"/>
  <c r="L182" i="3"/>
  <c r="K182" i="3"/>
  <c r="J182" i="3"/>
  <c r="S182" i="3"/>
  <c r="I182" i="3"/>
  <c r="R182" i="3"/>
  <c r="H182" i="3"/>
  <c r="Q100" i="3"/>
  <c r="I100" i="3"/>
  <c r="O100" i="3"/>
  <c r="G100" i="3"/>
  <c r="M100" i="3"/>
  <c r="L100" i="3"/>
  <c r="K100" i="3"/>
  <c r="J100" i="3"/>
  <c r="S100" i="3"/>
  <c r="H100" i="3"/>
  <c r="R100" i="3"/>
  <c r="F100" i="3"/>
  <c r="P100" i="3"/>
  <c r="E100" i="3"/>
  <c r="N100" i="3"/>
  <c r="D100" i="3"/>
  <c r="R113" i="3"/>
  <c r="Q113" i="3"/>
  <c r="I113" i="3"/>
  <c r="P113" i="3"/>
  <c r="O113" i="3"/>
  <c r="G113" i="3"/>
  <c r="N113" i="3"/>
  <c r="F113" i="3"/>
  <c r="L113" i="3"/>
  <c r="D113" i="3"/>
  <c r="K113" i="3"/>
  <c r="J113" i="3"/>
  <c r="H113" i="3"/>
  <c r="E113" i="3"/>
  <c r="S113" i="3"/>
  <c r="M113" i="3"/>
  <c r="S143" i="3"/>
  <c r="K143" i="3"/>
  <c r="R143" i="3"/>
  <c r="Q143" i="3"/>
  <c r="I143" i="3"/>
  <c r="P143" i="3"/>
  <c r="O143" i="3"/>
  <c r="G143" i="3"/>
  <c r="M143" i="3"/>
  <c r="E143" i="3"/>
  <c r="H143" i="3"/>
  <c r="F143" i="3"/>
  <c r="D143" i="3"/>
  <c r="N143" i="3"/>
  <c r="L143" i="3"/>
  <c r="J143" i="3"/>
  <c r="R128" i="3"/>
  <c r="J128" i="3"/>
  <c r="Q128" i="3"/>
  <c r="I128" i="3"/>
  <c r="P128" i="3"/>
  <c r="H128" i="3"/>
  <c r="O128" i="3"/>
  <c r="G128" i="3"/>
  <c r="N128" i="3"/>
  <c r="F128" i="3"/>
  <c r="M128" i="3"/>
  <c r="E128" i="3"/>
  <c r="L128" i="3"/>
  <c r="D128" i="3"/>
  <c r="S128" i="3"/>
  <c r="K128" i="3"/>
  <c r="N181" i="3"/>
  <c r="F181" i="3"/>
  <c r="M181" i="3"/>
  <c r="E181" i="3"/>
  <c r="K181" i="3"/>
  <c r="J181" i="3"/>
  <c r="S181" i="3"/>
  <c r="I181" i="3"/>
  <c r="R181" i="3"/>
  <c r="H181" i="3"/>
  <c r="Q181" i="3"/>
  <c r="G181" i="3"/>
  <c r="P181" i="3"/>
  <c r="D181" i="3"/>
  <c r="O181" i="3"/>
  <c r="L181" i="3"/>
  <c r="N157" i="3"/>
  <c r="F157" i="3"/>
  <c r="M157" i="3"/>
  <c r="E157" i="3"/>
  <c r="K157" i="3"/>
  <c r="J157" i="3"/>
  <c r="S157" i="3"/>
  <c r="I157" i="3"/>
  <c r="R157" i="3"/>
  <c r="H157" i="3"/>
  <c r="Q157" i="3"/>
  <c r="G157" i="3"/>
  <c r="P157" i="3"/>
  <c r="D157" i="3"/>
  <c r="O157" i="3"/>
  <c r="L157" i="3"/>
  <c r="Q75" i="3"/>
  <c r="I75" i="3"/>
  <c r="P75" i="3"/>
  <c r="H75" i="3"/>
  <c r="O75" i="3"/>
  <c r="G75" i="3"/>
  <c r="N75" i="3"/>
  <c r="F75" i="3"/>
  <c r="M75" i="3"/>
  <c r="E75" i="3"/>
  <c r="L75" i="3"/>
  <c r="D75" i="3"/>
  <c r="S75" i="3"/>
  <c r="K75" i="3"/>
  <c r="R75" i="3"/>
  <c r="J75" i="3"/>
  <c r="Q103" i="3"/>
  <c r="I103" i="3"/>
  <c r="O103" i="3"/>
  <c r="G103" i="3"/>
  <c r="S103" i="3"/>
  <c r="H103" i="3"/>
  <c r="R103" i="3"/>
  <c r="F103" i="3"/>
  <c r="P103" i="3"/>
  <c r="E103" i="3"/>
  <c r="N103" i="3"/>
  <c r="D103" i="3"/>
  <c r="M103" i="3"/>
  <c r="L103" i="3"/>
  <c r="K103" i="3"/>
  <c r="J103" i="3"/>
  <c r="J211" i="3"/>
  <c r="S211" i="3"/>
  <c r="O72" i="3"/>
  <c r="G72" i="3"/>
  <c r="N72" i="3"/>
  <c r="F72" i="3"/>
  <c r="R72" i="3"/>
  <c r="Q72" i="3"/>
  <c r="H72" i="3"/>
  <c r="M72" i="3"/>
  <c r="E72" i="3"/>
  <c r="L72" i="3"/>
  <c r="D72" i="3"/>
  <c r="S72" i="3"/>
  <c r="K72" i="3"/>
  <c r="J72" i="3"/>
  <c r="I72" i="3"/>
  <c r="P72" i="3"/>
  <c r="O71" i="3"/>
  <c r="G71" i="3"/>
  <c r="N71" i="3"/>
  <c r="F71" i="3"/>
  <c r="I71" i="3"/>
  <c r="H71" i="3"/>
  <c r="M71" i="3"/>
  <c r="E71" i="3"/>
  <c r="L71" i="3"/>
  <c r="D71" i="3"/>
  <c r="S71" i="3"/>
  <c r="K71" i="3"/>
  <c r="R71" i="3"/>
  <c r="J71" i="3"/>
  <c r="Q71" i="3"/>
  <c r="P71" i="3"/>
  <c r="O70" i="3"/>
  <c r="G70" i="3"/>
  <c r="N70" i="3"/>
  <c r="F70" i="3"/>
  <c r="M70" i="3"/>
  <c r="E70" i="3"/>
  <c r="L70" i="3"/>
  <c r="D70" i="3"/>
  <c r="S70" i="3"/>
  <c r="K70" i="3"/>
  <c r="R70" i="3"/>
  <c r="J70" i="3"/>
  <c r="P70" i="3"/>
  <c r="Q70" i="3"/>
  <c r="I70" i="3"/>
  <c r="H70" i="3"/>
  <c r="O69" i="3"/>
  <c r="G69" i="3"/>
  <c r="P69" i="3"/>
  <c r="N69" i="3"/>
  <c r="F69" i="3"/>
  <c r="M69" i="3"/>
  <c r="E69" i="3"/>
  <c r="L69" i="3"/>
  <c r="D69" i="3"/>
  <c r="S69" i="3"/>
  <c r="K69" i="3"/>
  <c r="R69" i="3"/>
  <c r="J69" i="3"/>
  <c r="Q69" i="3"/>
  <c r="I69" i="3"/>
  <c r="H69" i="3"/>
  <c r="O68" i="3"/>
  <c r="G68" i="3"/>
  <c r="N68" i="3"/>
  <c r="F68" i="3"/>
  <c r="M68" i="3"/>
  <c r="E68" i="3"/>
  <c r="H68" i="3"/>
  <c r="L68" i="3"/>
  <c r="D68" i="3"/>
  <c r="S68" i="3"/>
  <c r="K68" i="3"/>
  <c r="R68" i="3"/>
  <c r="J68" i="3"/>
  <c r="P68" i="3"/>
  <c r="Q68" i="3"/>
  <c r="I68" i="3"/>
  <c r="O67" i="3"/>
  <c r="G67" i="3"/>
  <c r="N67" i="3"/>
  <c r="F67" i="3"/>
  <c r="J67" i="3"/>
  <c r="P67" i="3"/>
  <c r="M67" i="3"/>
  <c r="E67" i="3"/>
  <c r="Q67" i="3"/>
  <c r="H67" i="3"/>
  <c r="L67" i="3"/>
  <c r="D67" i="3"/>
  <c r="S67" i="3"/>
  <c r="K67" i="3"/>
  <c r="I67" i="3"/>
  <c r="R67" i="3"/>
  <c r="O66" i="3"/>
  <c r="G66" i="3"/>
  <c r="H66" i="3"/>
  <c r="N66" i="3"/>
  <c r="F66" i="3"/>
  <c r="M66" i="3"/>
  <c r="E66" i="3"/>
  <c r="L66" i="3"/>
  <c r="D66" i="3"/>
  <c r="S66" i="3"/>
  <c r="K66" i="3"/>
  <c r="P66" i="3"/>
  <c r="R66" i="3"/>
  <c r="J66" i="3"/>
  <c r="Q66" i="3"/>
  <c r="I66" i="3"/>
  <c r="O63" i="3"/>
  <c r="G63" i="3"/>
  <c r="N63" i="3"/>
  <c r="F63" i="3"/>
  <c r="M63" i="3"/>
  <c r="E63" i="3"/>
  <c r="L63" i="3"/>
  <c r="D63" i="3"/>
  <c r="P63" i="3"/>
  <c r="S63" i="3"/>
  <c r="K63" i="3"/>
  <c r="H63" i="3"/>
  <c r="R63" i="3"/>
  <c r="J63" i="3"/>
  <c r="Q63" i="3"/>
  <c r="I63" i="3"/>
  <c r="O62" i="3"/>
  <c r="G62" i="3"/>
  <c r="P62" i="3"/>
  <c r="N62" i="3"/>
  <c r="F62" i="3"/>
  <c r="M62" i="3"/>
  <c r="E62" i="3"/>
  <c r="L62" i="3"/>
  <c r="D62" i="3"/>
  <c r="S62" i="3"/>
  <c r="K62" i="3"/>
  <c r="R62" i="3"/>
  <c r="J62" i="3"/>
  <c r="H62" i="3"/>
  <c r="Q62" i="3"/>
  <c r="I62" i="3"/>
  <c r="O61" i="3"/>
  <c r="G61" i="3"/>
  <c r="N61" i="3"/>
  <c r="F61" i="3"/>
  <c r="M61" i="3"/>
  <c r="E61" i="3"/>
  <c r="L61" i="3"/>
  <c r="D61" i="3"/>
  <c r="S61" i="3"/>
  <c r="K61" i="3"/>
  <c r="P61" i="3"/>
  <c r="R61" i="3"/>
  <c r="J61" i="3"/>
  <c r="Q61" i="3"/>
  <c r="I61" i="3"/>
  <c r="H61" i="3"/>
  <c r="O60" i="3"/>
  <c r="N60" i="3"/>
  <c r="F60" i="3"/>
  <c r="E60" i="3"/>
  <c r="M60" i="3"/>
  <c r="L60" i="3"/>
  <c r="D60" i="3"/>
  <c r="K60" i="3"/>
  <c r="S60" i="3"/>
  <c r="R60" i="3"/>
  <c r="J60" i="3"/>
  <c r="I60" i="3"/>
  <c r="Q60" i="3"/>
  <c r="P60" i="3"/>
  <c r="H60" i="3"/>
  <c r="G60" i="3"/>
  <c r="O53" i="3"/>
  <c r="G53" i="3"/>
  <c r="R53" i="3"/>
  <c r="N53" i="3"/>
  <c r="F53" i="3"/>
  <c r="M53" i="3"/>
  <c r="E53" i="3"/>
  <c r="L53" i="3"/>
  <c r="D53" i="3"/>
  <c r="J53" i="3"/>
  <c r="S53" i="3"/>
  <c r="K53" i="3"/>
  <c r="Q53" i="3"/>
  <c r="I53" i="3"/>
  <c r="P53" i="3"/>
  <c r="H53" i="3"/>
  <c r="O50" i="3"/>
  <c r="G50" i="3"/>
  <c r="N50" i="3"/>
  <c r="F50" i="3"/>
  <c r="M50" i="3"/>
  <c r="E50" i="3"/>
  <c r="R50" i="3"/>
  <c r="L50" i="3"/>
  <c r="D50" i="3"/>
  <c r="S50" i="3"/>
  <c r="K50" i="3"/>
  <c r="J50" i="3"/>
  <c r="Q50" i="3"/>
  <c r="I50" i="3"/>
  <c r="P50" i="3"/>
  <c r="H50" i="3"/>
  <c r="O49" i="3"/>
  <c r="G49" i="3"/>
  <c r="N49" i="3"/>
  <c r="F49" i="3"/>
  <c r="M49" i="3"/>
  <c r="E49" i="3"/>
  <c r="L49" i="3"/>
  <c r="D49" i="3"/>
  <c r="S49" i="3"/>
  <c r="K49" i="3"/>
  <c r="H49" i="3"/>
  <c r="R49" i="3"/>
  <c r="J49" i="3"/>
  <c r="Q49" i="3"/>
  <c r="I49" i="3"/>
  <c r="P49" i="3"/>
  <c r="O48" i="3"/>
  <c r="G48" i="3"/>
  <c r="R48" i="3"/>
  <c r="N48" i="3"/>
  <c r="F48" i="3"/>
  <c r="M48" i="3"/>
  <c r="E48" i="3"/>
  <c r="J48" i="3"/>
  <c r="L48" i="3"/>
  <c r="D48" i="3"/>
  <c r="S48" i="3"/>
  <c r="K48" i="3"/>
  <c r="Q48" i="3"/>
  <c r="I48" i="3"/>
  <c r="P48" i="3"/>
  <c r="H48" i="3"/>
  <c r="O47" i="3"/>
  <c r="G47" i="3"/>
  <c r="N47" i="3"/>
  <c r="F47" i="3"/>
  <c r="M47" i="3"/>
  <c r="E47" i="3"/>
  <c r="L47" i="3"/>
  <c r="D47" i="3"/>
  <c r="R47" i="3"/>
  <c r="S47" i="3"/>
  <c r="K47" i="3"/>
  <c r="J47" i="3"/>
  <c r="Q47" i="3"/>
  <c r="I47" i="3"/>
  <c r="P47" i="3"/>
  <c r="H47" i="3"/>
  <c r="O46" i="3"/>
  <c r="G46" i="3"/>
  <c r="Q46" i="3"/>
  <c r="N46" i="3"/>
  <c r="F46" i="3"/>
  <c r="M46" i="3"/>
  <c r="E46" i="3"/>
  <c r="L46" i="3"/>
  <c r="D46" i="3"/>
  <c r="I46" i="3"/>
  <c r="P46" i="3"/>
  <c r="S46" i="3"/>
  <c r="K46" i="3"/>
  <c r="H46" i="3"/>
  <c r="R46" i="3"/>
  <c r="J46" i="3"/>
  <c r="O45" i="3"/>
  <c r="G45" i="3"/>
  <c r="K45" i="3"/>
  <c r="R45" i="3"/>
  <c r="H45" i="3"/>
  <c r="N45" i="3"/>
  <c r="F45" i="3"/>
  <c r="Q45" i="3"/>
  <c r="I45" i="3"/>
  <c r="M45" i="3"/>
  <c r="E45" i="3"/>
  <c r="L45" i="3"/>
  <c r="D45" i="3"/>
  <c r="S45" i="3"/>
  <c r="J45" i="3"/>
  <c r="P45" i="3"/>
  <c r="O43" i="3"/>
  <c r="G43" i="3"/>
  <c r="J43" i="3"/>
  <c r="Q43" i="3"/>
  <c r="P43" i="3"/>
  <c r="N43" i="3"/>
  <c r="F43" i="3"/>
  <c r="M43" i="3"/>
  <c r="E43" i="3"/>
  <c r="L43" i="3"/>
  <c r="D43" i="3"/>
  <c r="R43" i="3"/>
  <c r="I43" i="3"/>
  <c r="H43" i="3"/>
  <c r="S43" i="3"/>
  <c r="K43" i="3"/>
  <c r="O42" i="3"/>
  <c r="G42" i="3"/>
  <c r="J42" i="3"/>
  <c r="I42" i="3"/>
  <c r="H42" i="3"/>
  <c r="N42" i="3"/>
  <c r="F42" i="3"/>
  <c r="M42" i="3"/>
  <c r="E42" i="3"/>
  <c r="L42" i="3"/>
  <c r="D42" i="3"/>
  <c r="R42" i="3"/>
  <c r="Q42" i="3"/>
  <c r="P42" i="3"/>
  <c r="S42" i="3"/>
  <c r="K42" i="3"/>
  <c r="O41" i="3"/>
  <c r="G41" i="3"/>
  <c r="P41" i="3"/>
  <c r="N41" i="3"/>
  <c r="F41" i="3"/>
  <c r="M41" i="3"/>
  <c r="E41" i="3"/>
  <c r="L41" i="3"/>
  <c r="D41" i="3"/>
  <c r="S41" i="3"/>
  <c r="K41" i="3"/>
  <c r="R41" i="3"/>
  <c r="J41" i="3"/>
  <c r="Q41" i="3"/>
  <c r="I41" i="3"/>
  <c r="H41" i="3"/>
  <c r="N40" i="3"/>
  <c r="F40" i="3"/>
  <c r="M40" i="3"/>
  <c r="E40" i="3"/>
  <c r="L40" i="3"/>
  <c r="D40" i="3"/>
  <c r="Q40" i="3"/>
  <c r="P40" i="3"/>
  <c r="H40" i="3"/>
  <c r="G40" i="3"/>
  <c r="S40" i="3"/>
  <c r="K40" i="3"/>
  <c r="I40" i="3"/>
  <c r="O40" i="3"/>
  <c r="R40" i="3"/>
  <c r="J40" i="3"/>
  <c r="O39" i="3"/>
  <c r="G39" i="3"/>
  <c r="H39" i="3"/>
  <c r="N39" i="3"/>
  <c r="F39" i="3"/>
  <c r="M39" i="3"/>
  <c r="E39" i="3"/>
  <c r="L39" i="3"/>
  <c r="D39" i="3"/>
  <c r="S39" i="3"/>
  <c r="K39" i="3"/>
  <c r="R39" i="3"/>
  <c r="J39" i="3"/>
  <c r="P39" i="3"/>
  <c r="Q39" i="3"/>
  <c r="I39" i="3"/>
  <c r="O38" i="3"/>
  <c r="G38" i="3"/>
  <c r="N38" i="3"/>
  <c r="F38" i="3"/>
  <c r="H38" i="3"/>
  <c r="M38" i="3"/>
  <c r="E38" i="3"/>
  <c r="L38" i="3"/>
  <c r="D38" i="3"/>
  <c r="S38" i="3"/>
  <c r="K38" i="3"/>
  <c r="R38" i="3"/>
  <c r="J38" i="3"/>
  <c r="P38" i="3"/>
  <c r="Q38" i="3"/>
  <c r="I38" i="3"/>
  <c r="I55" i="3" s="1"/>
  <c r="O37" i="3"/>
  <c r="G37" i="3"/>
  <c r="N37" i="3"/>
  <c r="F37" i="3"/>
  <c r="M37" i="3"/>
  <c r="E37" i="3"/>
  <c r="R37" i="3"/>
  <c r="L37" i="3"/>
  <c r="D37" i="3"/>
  <c r="S37" i="3"/>
  <c r="K37" i="3"/>
  <c r="J37" i="3"/>
  <c r="Q37" i="3"/>
  <c r="I37" i="3"/>
  <c r="P37" i="3"/>
  <c r="H37" i="3"/>
  <c r="S29" i="3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46" i="5"/>
  <c r="Z92" i="5"/>
  <c r="Z29" i="5"/>
  <c r="Z63" i="5"/>
  <c r="Z47" i="5"/>
  <c r="Z109" i="5"/>
  <c r="Z103" i="5"/>
  <c r="Z168" i="5"/>
  <c r="Z183" i="5"/>
  <c r="Z142" i="5"/>
  <c r="Z49" i="5"/>
  <c r="Z60" i="5"/>
  <c r="Z31" i="5"/>
  <c r="Z48" i="5"/>
  <c r="Z131" i="5"/>
  <c r="Z69" i="5"/>
  <c r="Z33" i="5"/>
  <c r="Z122" i="5"/>
  <c r="Z95" i="5"/>
  <c r="Z73" i="5"/>
  <c r="Z145" i="5"/>
  <c r="Z80" i="5"/>
  <c r="Z65" i="5"/>
  <c r="Z89" i="5"/>
  <c r="Z41" i="5"/>
  <c r="Z19" i="5"/>
  <c r="Z139" i="5"/>
  <c r="Z74" i="5"/>
  <c r="Z152" i="5"/>
  <c r="Z144" i="5"/>
  <c r="Z53" i="5"/>
  <c r="Z169" i="5"/>
  <c r="Z106" i="5"/>
  <c r="Z36" i="5"/>
  <c r="Z39" i="5"/>
  <c r="Z107" i="5"/>
  <c r="Z25" i="5"/>
  <c r="Z30" i="5"/>
  <c r="Z38" i="5"/>
  <c r="Z177" i="5"/>
  <c r="Z27" i="5"/>
  <c r="Z175" i="5"/>
  <c r="Z22" i="5"/>
  <c r="Z87" i="5"/>
  <c r="Z153" i="5"/>
  <c r="Z59" i="5"/>
  <c r="Z34" i="5"/>
  <c r="Z68" i="5"/>
  <c r="Z171" i="5"/>
  <c r="Z96" i="5"/>
  <c r="Z50" i="5"/>
  <c r="Z167" i="5"/>
  <c r="Z83" i="5"/>
  <c r="Z77" i="5"/>
  <c r="Z75" i="5"/>
  <c r="Z159" i="5"/>
  <c r="Z35" i="5"/>
  <c r="Z117" i="5"/>
  <c r="Z82" i="5"/>
  <c r="Z154" i="5"/>
  <c r="Z165" i="5"/>
  <c r="Z42" i="5"/>
  <c r="Z174" i="5"/>
  <c r="Z130" i="5"/>
  <c r="Z118" i="5"/>
  <c r="Z66" i="5"/>
  <c r="Z156" i="5"/>
  <c r="Z180" i="5"/>
  <c r="Z40" i="5"/>
  <c r="Z121" i="5"/>
  <c r="Z76" i="5"/>
  <c r="Z179" i="5"/>
  <c r="Z124" i="5"/>
  <c r="Z57" i="5"/>
  <c r="Z11" i="5"/>
  <c r="Z84" i="5"/>
  <c r="Z88" i="5"/>
  <c r="Z72" i="5"/>
  <c r="Z85" i="5"/>
  <c r="Z58" i="5"/>
  <c r="Z126" i="5"/>
  <c r="Z149" i="5"/>
  <c r="Z119" i="5"/>
  <c r="Z71" i="5"/>
  <c r="Z155" i="5"/>
  <c r="Z20" i="5"/>
  <c r="Z133" i="5"/>
  <c r="Z61" i="5"/>
  <c r="Z134" i="5"/>
  <c r="Z70" i="5"/>
  <c r="Z9" i="5"/>
  <c r="Z110" i="5"/>
  <c r="Z6" i="5"/>
  <c r="Z184" i="5"/>
  <c r="Z143" i="5"/>
  <c r="Z93" i="5"/>
  <c r="Z181" i="5"/>
  <c r="Z141" i="5"/>
  <c r="Z120" i="5"/>
  <c r="Z151" i="5"/>
  <c r="Z163" i="5"/>
  <c r="Z129" i="5"/>
  <c r="Z90" i="5"/>
  <c r="Z32" i="5"/>
  <c r="Z138" i="5"/>
  <c r="Z23" i="5"/>
  <c r="Z104" i="5"/>
  <c r="Z182" i="5"/>
  <c r="Z64" i="5"/>
  <c r="Z172" i="5"/>
  <c r="Z86" i="5"/>
  <c r="Z21" i="5"/>
  <c r="Z147" i="5"/>
  <c r="Z111" i="5"/>
  <c r="Z170" i="5"/>
  <c r="Z135" i="5"/>
  <c r="Z13" i="5"/>
  <c r="Z81" i="5"/>
  <c r="Z62" i="5"/>
  <c r="Z173" i="5"/>
  <c r="Z17" i="5"/>
  <c r="Z137" i="5"/>
  <c r="Z158" i="5"/>
  <c r="Z123" i="5"/>
  <c r="Z113" i="5"/>
  <c r="Z94" i="5"/>
  <c r="Z55" i="5"/>
  <c r="Z162" i="5"/>
  <c r="Z51" i="5"/>
  <c r="Z178" i="5"/>
  <c r="Z16" i="5"/>
  <c r="Z8" i="5"/>
  <c r="Z37" i="5"/>
  <c r="Z7" i="5"/>
  <c r="Z157" i="5"/>
  <c r="Z125" i="5"/>
  <c r="Z146" i="5"/>
  <c r="Z12" i="5"/>
  <c r="Z52" i="5"/>
  <c r="Z150" i="5"/>
  <c r="Z112" i="5"/>
  <c r="Z10" i="5"/>
  <c r="Z56" i="5"/>
  <c r="Z98" i="5"/>
  <c r="Z136" i="5"/>
  <c r="Z108" i="5"/>
  <c r="Z164" i="5"/>
  <c r="Z44" i="5"/>
  <c r="Z166" i="5"/>
  <c r="Z45" i="5"/>
  <c r="Z185" i="5"/>
  <c r="Z101" i="5"/>
  <c r="Z148" i="5"/>
  <c r="Z26" i="5"/>
  <c r="Z140" i="5"/>
  <c r="Z160" i="5"/>
  <c r="Z14" i="5"/>
  <c r="Z28" i="5"/>
  <c r="Z79" i="5"/>
  <c r="Z114" i="5"/>
  <c r="Z15" i="5"/>
  <c r="Z115" i="5"/>
  <c r="Z91" i="5"/>
  <c r="Z100" i="5"/>
  <c r="Z18" i="5"/>
  <c r="Z54" i="5"/>
  <c r="Z102" i="5"/>
  <c r="Z176" i="5"/>
  <c r="Z116" i="5"/>
  <c r="Z127" i="5"/>
  <c r="Z161" i="5"/>
  <c r="Z99" i="5"/>
  <c r="Z132" i="5"/>
  <c r="Z67" i="5"/>
  <c r="Z78" i="5"/>
  <c r="Z105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P107" i="3" l="1"/>
  <c r="L107" i="3"/>
  <c r="R107" i="3"/>
  <c r="E107" i="3"/>
  <c r="I107" i="3"/>
  <c r="M107" i="3"/>
  <c r="S107" i="3"/>
  <c r="O107" i="3"/>
  <c r="J107" i="3"/>
  <c r="F107" i="3"/>
  <c r="N107" i="3"/>
  <c r="G107" i="3"/>
  <c r="D107" i="3"/>
  <c r="K107" i="3"/>
  <c r="H107" i="3"/>
  <c r="G81" i="3"/>
  <c r="R185" i="3"/>
  <c r="P185" i="3"/>
  <c r="S133" i="3"/>
  <c r="Q133" i="3"/>
  <c r="K159" i="3"/>
  <c r="G159" i="3"/>
  <c r="I185" i="3"/>
  <c r="G185" i="3"/>
  <c r="D133" i="3"/>
  <c r="J133" i="3"/>
  <c r="S159" i="3"/>
  <c r="O159" i="3"/>
  <c r="S185" i="3"/>
  <c r="Q185" i="3"/>
  <c r="N133" i="3"/>
  <c r="K133" i="3"/>
  <c r="D159" i="3"/>
  <c r="H159" i="3"/>
  <c r="J185" i="3"/>
  <c r="E185" i="3"/>
  <c r="E133" i="3"/>
  <c r="L133" i="3"/>
  <c r="L159" i="3"/>
  <c r="P159" i="3"/>
  <c r="K185" i="3"/>
  <c r="M185" i="3"/>
  <c r="P133" i="3"/>
  <c r="M133" i="3"/>
  <c r="E159" i="3"/>
  <c r="I159" i="3"/>
  <c r="G55" i="3"/>
  <c r="Q107" i="3"/>
  <c r="L185" i="3"/>
  <c r="F185" i="3"/>
  <c r="F133" i="3"/>
  <c r="G133" i="3"/>
  <c r="M159" i="3"/>
  <c r="Q159" i="3"/>
  <c r="O185" i="3"/>
  <c r="N185" i="3"/>
  <c r="R133" i="3"/>
  <c r="O133" i="3"/>
  <c r="F159" i="3"/>
  <c r="J159" i="3"/>
  <c r="H185" i="3"/>
  <c r="D185" i="3"/>
  <c r="H133" i="3"/>
  <c r="I133" i="3"/>
  <c r="N159" i="3"/>
  <c r="R159" i="3"/>
  <c r="O81" i="3"/>
  <c r="K81" i="3"/>
  <c r="P81" i="3"/>
  <c r="N81" i="3"/>
  <c r="S81" i="3"/>
  <c r="M81" i="3"/>
  <c r="J81" i="3"/>
  <c r="F81" i="3"/>
  <c r="R81" i="3"/>
  <c r="H81" i="3"/>
  <c r="Q81" i="3"/>
  <c r="I81" i="3"/>
  <c r="E81" i="3"/>
  <c r="D81" i="3"/>
  <c r="L81" i="3"/>
  <c r="M55" i="3"/>
  <c r="F55" i="3"/>
  <c r="R55" i="3"/>
  <c r="N55" i="3"/>
  <c r="H55" i="3"/>
  <c r="S55" i="3"/>
  <c r="D55" i="3"/>
  <c r="O55" i="3"/>
  <c r="K55" i="3"/>
  <c r="Q55" i="3"/>
  <c r="P55" i="3"/>
  <c r="J55" i="3"/>
  <c r="E55" i="3"/>
  <c r="L55" i="3"/>
  <c r="U8" i="2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<sst xmlns="http://schemas.openxmlformats.org/spreadsheetml/2006/main" count="2684" uniqueCount="320">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</sst>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1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  <font>
      <sz val="12"/>
      <color theme="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3" fillId="9" borderId="0" xfId="0" applyFont="1" applyFill="1"/>
    <xf numFmtId="0" fontId="95" fillId="10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  <xf numFmtId="0" fontId="0" fillId="9" borderId="0" xfId="0" applyFill="1"/>
    <xf numFmtId="0" fontId="85" fillId="11" borderId="0" xfId="0" applyFont="1" applyFill="1"/>
    <xf numFmtId="0" fontId="100" fillId="12" borderId="0" xfId="1" applyFont="1" applyFill="1"/>
    <xf numFmtId="0" fontId="87" fillId="11" borderId="0" xfId="0" applyFont="1" applyFill="1"/>
    <xf numFmtId="0" fontId="86" fillId="11" borderId="0" xfId="0" applyFont="1" applyFill="1"/>
    <xf numFmtId="0" fontId="57" fillId="0" borderId="0" xfId="0" applyFont="1" applyAlignment="1">
      <alignment vertical="top" wrapText="1"/>
    </xf>
    <xf numFmtId="0" fontId="2" fillId="0" borderId="1" xfId="1" applyFont="1" applyBorder="1" applyAlignment="1">
      <alignment horizontal="left"/>
    </xf>
  </cellXfs>
  <cellStyles count="2">
    <cellStyle name="Excel Built-in Normal" xfId="1" xr:uid="{00000000-0005-0000-0000-000000000000}"/>
    <cellStyle name="Standaard" xfId="0" builtinId="0"/>
  </cellStyles>
  <dxfs count="34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topLeftCell="A3" zoomScale="70" zoomScaleNormal="70" workbookViewId="0">
      <selection activeCell="G26" sqref="G26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84" t="s">
        <v>185</v>
      </c>
      <c r="B1" s="184"/>
      <c r="C1" s="184"/>
      <c r="D1" s="184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2" t="s">
        <v>116</v>
      </c>
      <c r="C6" s="152" t="s">
        <v>116</v>
      </c>
      <c r="D6" s="153" t="s">
        <v>188</v>
      </c>
      <c r="E6" s="152" t="s">
        <v>3</v>
      </c>
      <c r="F6" s="152" t="s">
        <v>116</v>
      </c>
      <c r="G6" s="152" t="s">
        <v>116</v>
      </c>
      <c r="H6" s="152" t="s">
        <v>116</v>
      </c>
      <c r="I6" s="152" t="s">
        <v>3</v>
      </c>
      <c r="J6" s="152" t="s">
        <v>116</v>
      </c>
      <c r="K6" s="152" t="s">
        <v>3</v>
      </c>
      <c r="L6" s="152" t="s">
        <v>116</v>
      </c>
      <c r="M6" s="152" t="s">
        <v>116</v>
      </c>
      <c r="N6" s="152" t="s">
        <v>3</v>
      </c>
      <c r="O6" s="152" t="s">
        <v>116</v>
      </c>
      <c r="P6" s="152" t="s">
        <v>3</v>
      </c>
      <c r="Q6" s="152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2" t="s">
        <v>3</v>
      </c>
      <c r="C7" s="152" t="s">
        <v>3</v>
      </c>
      <c r="D7" s="153" t="s">
        <v>307</v>
      </c>
      <c r="E7" s="152" t="s">
        <v>9</v>
      </c>
      <c r="F7" s="152" t="s">
        <v>156</v>
      </c>
      <c r="G7" s="152" t="s">
        <v>156</v>
      </c>
      <c r="H7" s="152" t="s">
        <v>156</v>
      </c>
      <c r="I7" s="152" t="s">
        <v>9</v>
      </c>
      <c r="J7" s="152" t="s">
        <v>156</v>
      </c>
      <c r="K7" s="152" t="s">
        <v>9</v>
      </c>
      <c r="L7" s="152" t="s">
        <v>156</v>
      </c>
      <c r="M7" s="152" t="s">
        <v>3</v>
      </c>
      <c r="N7" s="152" t="s">
        <v>187</v>
      </c>
      <c r="O7" s="152" t="s">
        <v>156</v>
      </c>
      <c r="P7" s="152" t="s">
        <v>187</v>
      </c>
      <c r="Q7" s="152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2" t="s">
        <v>9</v>
      </c>
      <c r="C8" s="152" t="s">
        <v>9</v>
      </c>
      <c r="D8" s="153" t="s">
        <v>105</v>
      </c>
      <c r="E8" s="152" t="s">
        <v>187</v>
      </c>
      <c r="F8" s="152" t="s">
        <v>3</v>
      </c>
      <c r="G8" s="152" t="s">
        <v>3</v>
      </c>
      <c r="H8" s="152" t="s">
        <v>3</v>
      </c>
      <c r="I8" s="153" t="s">
        <v>188</v>
      </c>
      <c r="J8" s="152" t="s">
        <v>3</v>
      </c>
      <c r="K8" s="153" t="s">
        <v>188</v>
      </c>
      <c r="L8" s="152" t="s">
        <v>3</v>
      </c>
      <c r="M8" s="152" t="s">
        <v>187</v>
      </c>
      <c r="N8" s="152" t="s">
        <v>9</v>
      </c>
      <c r="O8" s="152" t="s">
        <v>3</v>
      </c>
      <c r="P8" s="152" t="s">
        <v>9</v>
      </c>
      <c r="Q8" s="152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3" t="s">
        <v>159</v>
      </c>
      <c r="C9" s="152" t="s">
        <v>156</v>
      </c>
      <c r="D9" s="153" t="s">
        <v>109</v>
      </c>
      <c r="E9" s="153" t="s">
        <v>307</v>
      </c>
      <c r="F9" s="152" t="s">
        <v>187</v>
      </c>
      <c r="G9" s="152" t="s">
        <v>187</v>
      </c>
      <c r="H9" s="152" t="s">
        <v>187</v>
      </c>
      <c r="I9" s="153" t="s">
        <v>189</v>
      </c>
      <c r="J9" s="152" t="s">
        <v>187</v>
      </c>
      <c r="K9" s="153" t="s">
        <v>189</v>
      </c>
      <c r="L9" s="152" t="s">
        <v>187</v>
      </c>
      <c r="M9" s="152" t="s">
        <v>9</v>
      </c>
      <c r="N9" s="153" t="s">
        <v>159</v>
      </c>
      <c r="O9" s="152" t="s">
        <v>9</v>
      </c>
      <c r="P9" s="153" t="s">
        <v>188</v>
      </c>
      <c r="Q9" s="153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3" t="s">
        <v>188</v>
      </c>
      <c r="C10" s="152" t="s">
        <v>187</v>
      </c>
      <c r="D10" s="153" t="s">
        <v>101</v>
      </c>
      <c r="E10" s="153" t="s">
        <v>191</v>
      </c>
      <c r="F10" s="152" t="s">
        <v>9</v>
      </c>
      <c r="G10" s="152" t="s">
        <v>9</v>
      </c>
      <c r="H10" s="152" t="s">
        <v>9</v>
      </c>
      <c r="I10" s="153" t="s">
        <v>191</v>
      </c>
      <c r="J10" s="152" t="s">
        <v>9</v>
      </c>
      <c r="K10" s="153" t="s">
        <v>109</v>
      </c>
      <c r="L10" s="152" t="s">
        <v>9</v>
      </c>
      <c r="M10" s="153" t="s">
        <v>188</v>
      </c>
      <c r="N10" s="153" t="s">
        <v>188</v>
      </c>
      <c r="O10" s="153" t="s">
        <v>159</v>
      </c>
      <c r="P10" s="153" t="s">
        <v>189</v>
      </c>
      <c r="Q10" s="153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3" t="s">
        <v>307</v>
      </c>
      <c r="C11" s="153" t="s">
        <v>188</v>
      </c>
      <c r="D11" s="153" t="s">
        <v>191</v>
      </c>
      <c r="E11" s="153" t="s">
        <v>160</v>
      </c>
      <c r="F11" s="153" t="s">
        <v>189</v>
      </c>
      <c r="G11" s="153" t="s">
        <v>188</v>
      </c>
      <c r="H11" s="153" t="s">
        <v>159</v>
      </c>
      <c r="I11" s="153" t="s">
        <v>160</v>
      </c>
      <c r="J11" s="153" t="s">
        <v>159</v>
      </c>
      <c r="K11" s="153" t="s">
        <v>160</v>
      </c>
      <c r="L11" s="153" t="s">
        <v>159</v>
      </c>
      <c r="M11" s="153" t="s">
        <v>189</v>
      </c>
      <c r="N11" s="153" t="s">
        <v>189</v>
      </c>
      <c r="O11" s="153" t="s">
        <v>188</v>
      </c>
      <c r="P11" s="153" t="s">
        <v>101</v>
      </c>
      <c r="Q11" s="153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3" t="s">
        <v>191</v>
      </c>
      <c r="C12" s="153" t="s">
        <v>307</v>
      </c>
      <c r="D12" s="153" t="s">
        <v>7</v>
      </c>
      <c r="E12" s="153" t="s">
        <v>7</v>
      </c>
      <c r="F12" s="153" t="s">
        <v>109</v>
      </c>
      <c r="G12" s="153" t="s">
        <v>109</v>
      </c>
      <c r="H12" s="153" t="s">
        <v>189</v>
      </c>
      <c r="I12" s="153" t="s">
        <v>7</v>
      </c>
      <c r="J12" s="153" t="s">
        <v>188</v>
      </c>
      <c r="K12" s="153" t="s">
        <v>7</v>
      </c>
      <c r="L12" s="153" t="s">
        <v>188</v>
      </c>
      <c r="M12" s="153" t="s">
        <v>109</v>
      </c>
      <c r="N12" s="153" t="s">
        <v>160</v>
      </c>
      <c r="O12" s="153" t="s">
        <v>189</v>
      </c>
      <c r="P12" s="153" t="s">
        <v>191</v>
      </c>
      <c r="Q12" s="153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3" t="s">
        <v>192</v>
      </c>
      <c r="C13" s="153" t="s">
        <v>192</v>
      </c>
      <c r="D13" s="153" t="s">
        <v>193</v>
      </c>
      <c r="E13" s="153" t="s">
        <v>193</v>
      </c>
      <c r="F13" s="153" t="s">
        <v>191</v>
      </c>
      <c r="G13" s="153" t="s">
        <v>160</v>
      </c>
      <c r="H13" s="153" t="s">
        <v>105</v>
      </c>
      <c r="I13" s="154" t="s">
        <v>194</v>
      </c>
      <c r="J13" s="153" t="s">
        <v>189</v>
      </c>
      <c r="K13" s="153" t="s">
        <v>98</v>
      </c>
      <c r="L13" s="153" t="s">
        <v>105</v>
      </c>
      <c r="M13" s="153" t="s">
        <v>101</v>
      </c>
      <c r="N13" s="153" t="s">
        <v>192</v>
      </c>
      <c r="O13" s="153" t="s">
        <v>105</v>
      </c>
      <c r="P13" s="153" t="s">
        <v>160</v>
      </c>
      <c r="Q13" s="154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3" t="s">
        <v>7</v>
      </c>
      <c r="C14" s="153" t="s">
        <v>193</v>
      </c>
      <c r="D14" s="154" t="s">
        <v>194</v>
      </c>
      <c r="E14" s="153" t="s">
        <v>98</v>
      </c>
      <c r="F14" s="153" t="s">
        <v>160</v>
      </c>
      <c r="G14" s="153" t="s">
        <v>192</v>
      </c>
      <c r="H14" s="153" t="s">
        <v>191</v>
      </c>
      <c r="I14" s="155" t="s">
        <v>169</v>
      </c>
      <c r="J14" s="153" t="s">
        <v>191</v>
      </c>
      <c r="K14" s="154" t="s">
        <v>194</v>
      </c>
      <c r="L14" s="153" t="s">
        <v>160</v>
      </c>
      <c r="M14" s="153" t="s">
        <v>191</v>
      </c>
      <c r="N14" s="153" t="s">
        <v>7</v>
      </c>
      <c r="O14" s="153" t="s">
        <v>160</v>
      </c>
      <c r="P14" s="153" t="s">
        <v>7</v>
      </c>
      <c r="Q14" s="154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3" t="s">
        <v>193</v>
      </c>
      <c r="C15" s="153" t="s">
        <v>105</v>
      </c>
      <c r="D15" s="154" t="s">
        <v>218</v>
      </c>
      <c r="E15" s="153" t="s">
        <v>127</v>
      </c>
      <c r="F15" s="154" t="s">
        <v>217</v>
      </c>
      <c r="G15" s="153" t="s">
        <v>127</v>
      </c>
      <c r="H15" s="153" t="s">
        <v>160</v>
      </c>
      <c r="I15" s="155" t="s">
        <v>199</v>
      </c>
      <c r="J15" s="153" t="s">
        <v>160</v>
      </c>
      <c r="K15" s="154" t="s">
        <v>218</v>
      </c>
      <c r="L15" s="153" t="s">
        <v>192</v>
      </c>
      <c r="M15" s="153" t="s">
        <v>160</v>
      </c>
      <c r="N15" s="153" t="s">
        <v>193</v>
      </c>
      <c r="O15" s="153" t="s">
        <v>192</v>
      </c>
      <c r="P15" s="153" t="s">
        <v>193</v>
      </c>
      <c r="Q15" s="154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4" t="s">
        <v>194</v>
      </c>
      <c r="C16" s="153" t="s">
        <v>109</v>
      </c>
      <c r="D16" s="154" t="s">
        <v>118</v>
      </c>
      <c r="E16" s="154" t="s">
        <v>194</v>
      </c>
      <c r="F16" s="154" t="s">
        <v>218</v>
      </c>
      <c r="G16" s="154" t="s">
        <v>194</v>
      </c>
      <c r="H16" s="153" t="s">
        <v>192</v>
      </c>
      <c r="I16" s="155" t="s">
        <v>120</v>
      </c>
      <c r="J16" s="153" t="s">
        <v>7</v>
      </c>
      <c r="K16" s="154" t="s">
        <v>162</v>
      </c>
      <c r="L16" s="153" t="s">
        <v>7</v>
      </c>
      <c r="M16" s="153" t="s">
        <v>192</v>
      </c>
      <c r="N16" s="154" t="s">
        <v>194</v>
      </c>
      <c r="O16" s="153" t="s">
        <v>7</v>
      </c>
      <c r="P16" s="154" t="s">
        <v>194</v>
      </c>
      <c r="Q16" s="154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4" t="s">
        <v>218</v>
      </c>
      <c r="C17" s="153" t="s">
        <v>160</v>
      </c>
      <c r="D17" s="155" t="s">
        <v>220</v>
      </c>
      <c r="E17" s="154" t="s">
        <v>218</v>
      </c>
      <c r="F17" s="154" t="s">
        <v>195</v>
      </c>
      <c r="G17" s="154" t="s">
        <v>195</v>
      </c>
      <c r="H17" s="153" t="s">
        <v>7</v>
      </c>
      <c r="I17" s="155" t="s">
        <v>111</v>
      </c>
      <c r="J17" s="153" t="s">
        <v>98</v>
      </c>
      <c r="K17" s="155" t="s">
        <v>120</v>
      </c>
      <c r="L17" s="153" t="s">
        <v>193</v>
      </c>
      <c r="M17" s="153" t="s">
        <v>7</v>
      </c>
      <c r="N17" s="154" t="s">
        <v>118</v>
      </c>
      <c r="O17" s="154" t="s">
        <v>194</v>
      </c>
      <c r="P17" s="154" t="s">
        <v>118</v>
      </c>
      <c r="Q17" s="155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4" t="s">
        <v>118</v>
      </c>
      <c r="C18" s="153" t="s">
        <v>98</v>
      </c>
      <c r="D18" s="155" t="s">
        <v>199</v>
      </c>
      <c r="E18" s="154" t="s">
        <v>118</v>
      </c>
      <c r="F18" s="155" t="s">
        <v>199</v>
      </c>
      <c r="G18" s="154" t="s">
        <v>197</v>
      </c>
      <c r="H18" s="153" t="s">
        <v>193</v>
      </c>
      <c r="I18" s="182" t="s">
        <v>200</v>
      </c>
      <c r="J18" s="179" t="s">
        <v>117</v>
      </c>
      <c r="K18" s="155" t="s">
        <v>24</v>
      </c>
      <c r="L18" s="153" t="s">
        <v>98</v>
      </c>
      <c r="M18" s="153" t="s">
        <v>193</v>
      </c>
      <c r="N18" s="154" t="s">
        <v>195</v>
      </c>
      <c r="O18" s="154" t="s">
        <v>218</v>
      </c>
      <c r="P18" s="154" t="s">
        <v>161</v>
      </c>
      <c r="Q18" s="155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5" t="s">
        <v>198</v>
      </c>
      <c r="C19" s="153" t="s">
        <v>99</v>
      </c>
      <c r="D19" s="155" t="s">
        <v>222</v>
      </c>
      <c r="E19" s="155" t="s">
        <v>198</v>
      </c>
      <c r="F19" s="155" t="s">
        <v>223</v>
      </c>
      <c r="G19" s="155" t="s">
        <v>119</v>
      </c>
      <c r="H19" s="153" t="s">
        <v>98</v>
      </c>
      <c r="I19" s="156" t="s">
        <v>236</v>
      </c>
      <c r="J19" s="154" t="s">
        <v>161</v>
      </c>
      <c r="K19" s="155" t="s">
        <v>224</v>
      </c>
      <c r="L19" s="153" t="s">
        <v>99</v>
      </c>
      <c r="M19" s="154" t="s">
        <v>194</v>
      </c>
      <c r="N19" s="154" t="s">
        <v>162</v>
      </c>
      <c r="O19" s="179" t="s">
        <v>117</v>
      </c>
      <c r="P19" s="155" t="s">
        <v>220</v>
      </c>
      <c r="Q19" s="155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5" t="s">
        <v>120</v>
      </c>
      <c r="C20" s="154" t="s">
        <v>118</v>
      </c>
      <c r="D20" s="155" t="s">
        <v>164</v>
      </c>
      <c r="E20" s="155" t="s">
        <v>199</v>
      </c>
      <c r="F20" s="155" t="s">
        <v>177</v>
      </c>
      <c r="G20" s="155" t="s">
        <v>220</v>
      </c>
      <c r="H20" s="154" t="s">
        <v>194</v>
      </c>
      <c r="I20" s="156" t="s">
        <v>206</v>
      </c>
      <c r="J20" s="155" t="s">
        <v>169</v>
      </c>
      <c r="K20" s="155" t="s">
        <v>201</v>
      </c>
      <c r="L20" s="154" t="s">
        <v>158</v>
      </c>
      <c r="M20" s="155" t="s">
        <v>199</v>
      </c>
      <c r="N20" s="154" t="s">
        <v>197</v>
      </c>
      <c r="O20" s="154" t="s">
        <v>118</v>
      </c>
      <c r="P20" s="155" t="s">
        <v>170</v>
      </c>
      <c r="Q20" s="155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5" t="s">
        <v>222</v>
      </c>
      <c r="C21" s="154" t="s">
        <v>217</v>
      </c>
      <c r="D21" s="155" t="s">
        <v>175</v>
      </c>
      <c r="E21" s="155" t="s">
        <v>120</v>
      </c>
      <c r="F21" s="155" t="s">
        <v>201</v>
      </c>
      <c r="G21" s="155" t="s">
        <v>157</v>
      </c>
      <c r="H21" s="154" t="s">
        <v>218</v>
      </c>
      <c r="I21" s="156" t="s">
        <v>260</v>
      </c>
      <c r="J21" s="155" t="s">
        <v>170</v>
      </c>
      <c r="K21" s="156" t="s">
        <v>235</v>
      </c>
      <c r="L21" s="154" t="s">
        <v>194</v>
      </c>
      <c r="M21" s="155" t="s">
        <v>222</v>
      </c>
      <c r="N21" s="155" t="s">
        <v>163</v>
      </c>
      <c r="O21" s="154" t="s">
        <v>219</v>
      </c>
      <c r="P21" s="155" t="s">
        <v>24</v>
      </c>
      <c r="Q21" s="182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82" t="s">
        <v>200</v>
      </c>
      <c r="C22" s="155" t="s">
        <v>120</v>
      </c>
      <c r="D22" s="155" t="s">
        <v>176</v>
      </c>
      <c r="E22" s="156" t="s">
        <v>300</v>
      </c>
      <c r="F22" s="156" t="s">
        <v>107</v>
      </c>
      <c r="G22" s="156" t="s">
        <v>107</v>
      </c>
      <c r="H22" s="154" t="s">
        <v>118</v>
      </c>
      <c r="I22" s="181" t="s">
        <v>262</v>
      </c>
      <c r="J22" s="155" t="s">
        <v>120</v>
      </c>
      <c r="K22" s="156" t="s">
        <v>171</v>
      </c>
      <c r="L22" s="154" t="s">
        <v>118</v>
      </c>
      <c r="M22" s="155" t="s">
        <v>224</v>
      </c>
      <c r="N22" s="155" t="s">
        <v>198</v>
      </c>
      <c r="O22" s="154" t="s">
        <v>162</v>
      </c>
      <c r="P22" s="155" t="s">
        <v>222</v>
      </c>
      <c r="Q22" s="156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5" t="s">
        <v>201</v>
      </c>
      <c r="C23" s="155" t="s">
        <v>164</v>
      </c>
      <c r="D23" s="155" t="s">
        <v>201</v>
      </c>
      <c r="E23" s="156" t="s">
        <v>206</v>
      </c>
      <c r="F23" s="156" t="s">
        <v>300</v>
      </c>
      <c r="G23" s="156" t="s">
        <v>206</v>
      </c>
      <c r="H23" s="155" t="s">
        <v>199</v>
      </c>
      <c r="I23" s="181" t="s">
        <v>211</v>
      </c>
      <c r="J23" s="155" t="s">
        <v>222</v>
      </c>
      <c r="K23" s="156" t="s">
        <v>107</v>
      </c>
      <c r="L23" s="155" t="s">
        <v>120</v>
      </c>
      <c r="M23" s="182" t="s">
        <v>200</v>
      </c>
      <c r="N23" s="155" t="s">
        <v>120</v>
      </c>
      <c r="O23" s="155" t="s">
        <v>120</v>
      </c>
      <c r="P23" s="155" t="s">
        <v>177</v>
      </c>
      <c r="Q23" s="156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81" t="s">
        <v>262</v>
      </c>
      <c r="C24" s="156" t="s">
        <v>6</v>
      </c>
      <c r="D24" s="156" t="s">
        <v>206</v>
      </c>
      <c r="E24" s="163" t="s">
        <v>128</v>
      </c>
      <c r="F24" s="156" t="s">
        <v>206</v>
      </c>
      <c r="G24" s="181" t="s">
        <v>262</v>
      </c>
      <c r="H24" s="155" t="s">
        <v>120</v>
      </c>
      <c r="I24" s="156" t="s">
        <v>294</v>
      </c>
      <c r="J24" s="156" t="s">
        <v>206</v>
      </c>
      <c r="K24" s="156" t="s">
        <v>128</v>
      </c>
      <c r="L24" s="155" t="s">
        <v>111</v>
      </c>
      <c r="M24" s="156" t="s">
        <v>294</v>
      </c>
      <c r="N24" s="182" t="s">
        <v>200</v>
      </c>
      <c r="O24" s="155" t="s">
        <v>24</v>
      </c>
      <c r="P24" s="182" t="s">
        <v>200</v>
      </c>
      <c r="Q24" s="156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6" t="s">
        <v>294</v>
      </c>
      <c r="C25" s="156" t="s">
        <v>256</v>
      </c>
      <c r="D25" s="163" t="s">
        <v>103</v>
      </c>
      <c r="E25" s="156" t="s">
        <v>104</v>
      </c>
      <c r="F25" s="181" t="s">
        <v>262</v>
      </c>
      <c r="G25" s="156" t="s">
        <v>286</v>
      </c>
      <c r="H25" s="155" t="s">
        <v>201</v>
      </c>
      <c r="I25" s="156" t="s">
        <v>104</v>
      </c>
      <c r="J25" s="156" t="s">
        <v>128</v>
      </c>
      <c r="K25" s="156" t="s">
        <v>103</v>
      </c>
      <c r="L25" s="156" t="s">
        <v>210</v>
      </c>
      <c r="M25" s="156" t="s">
        <v>128</v>
      </c>
      <c r="N25" s="156" t="s">
        <v>206</v>
      </c>
      <c r="O25" s="156" t="s">
        <v>6</v>
      </c>
      <c r="P25" s="156" t="s">
        <v>294</v>
      </c>
      <c r="Q25" s="181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83" t="s">
        <v>3</v>
      </c>
      <c r="D27" s="183" t="s">
        <v>3</v>
      </c>
      <c r="E27" s="157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83" t="s">
        <v>7</v>
      </c>
      <c r="D28" s="183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8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83" t="s">
        <v>3</v>
      </c>
      <c r="D29" s="183" t="s">
        <v>3</v>
      </c>
      <c r="E29" s="146" t="s">
        <v>3</v>
      </c>
      <c r="F29" s="157" t="s">
        <v>116</v>
      </c>
      <c r="G29" s="146" t="s">
        <v>194</v>
      </c>
      <c r="H29" s="146" t="s">
        <v>3</v>
      </c>
      <c r="I29" s="157" t="s">
        <v>118</v>
      </c>
      <c r="J29" s="146" t="s">
        <v>3</v>
      </c>
      <c r="K29" s="157" t="s">
        <v>118</v>
      </c>
      <c r="L29" s="146" t="s">
        <v>194</v>
      </c>
      <c r="M29" s="146" t="s">
        <v>3</v>
      </c>
      <c r="N29" s="146" t="s">
        <v>194</v>
      </c>
      <c r="O29" s="157" t="s">
        <v>118</v>
      </c>
      <c r="P29" s="146" t="s">
        <v>3</v>
      </c>
      <c r="Q29" s="157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83" t="s">
        <v>187</v>
      </c>
      <c r="D30" s="183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83" t="s">
        <v>120</v>
      </c>
      <c r="D31" s="183" t="s">
        <v>175</v>
      </c>
      <c r="E31" s="159" t="s">
        <v>124</v>
      </c>
      <c r="F31" s="102" t="s">
        <v>98</v>
      </c>
      <c r="G31" s="146" t="s">
        <v>120</v>
      </c>
      <c r="H31" s="146" t="s">
        <v>194</v>
      </c>
      <c r="I31" s="160" t="s">
        <v>124</v>
      </c>
      <c r="J31" s="160" t="s">
        <v>118</v>
      </c>
      <c r="K31" s="158" t="s">
        <v>120</v>
      </c>
      <c r="L31" s="102" t="s">
        <v>193</v>
      </c>
      <c r="M31" s="159" t="s">
        <v>124</v>
      </c>
      <c r="N31" s="146" t="s">
        <v>118</v>
      </c>
      <c r="O31" s="102" t="s">
        <v>9</v>
      </c>
      <c r="P31" s="160" t="s">
        <v>118</v>
      </c>
      <c r="Q31" s="160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83" t="s">
        <v>240</v>
      </c>
      <c r="D32" s="102" t="s">
        <v>156</v>
      </c>
      <c r="E32" s="159" t="s">
        <v>237</v>
      </c>
      <c r="F32" s="159" t="s">
        <v>236</v>
      </c>
      <c r="G32" s="159" t="s">
        <v>237</v>
      </c>
      <c r="H32" s="159" t="s">
        <v>261</v>
      </c>
      <c r="I32" s="159" t="s">
        <v>237</v>
      </c>
      <c r="J32" s="159" t="s">
        <v>255</v>
      </c>
      <c r="K32" s="158" t="s">
        <v>110</v>
      </c>
      <c r="L32" s="159" t="s">
        <v>232</v>
      </c>
      <c r="M32" s="159" t="s">
        <v>237</v>
      </c>
      <c r="N32" s="146" t="s">
        <v>255</v>
      </c>
      <c r="O32" s="159" t="s">
        <v>237</v>
      </c>
      <c r="P32" s="159" t="s">
        <v>237</v>
      </c>
      <c r="Q32" s="159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80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51" zoomScaleNormal="100" workbookViewId="0">
      <selection activeCell="J5" sqref="J5"/>
    </sheetView>
  </sheetViews>
  <sheetFormatPr defaultColWidth="11.5546875" defaultRowHeight="13.8" x14ac:dyDescent="0.25"/>
  <cols>
    <col min="1" max="1" width="4.44140625" style="1" customWidth="1"/>
    <col min="2" max="2" width="27.33203125" style="177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6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7" t="s">
        <v>93</v>
      </c>
      <c r="C5" s="140" t="s">
        <v>88</v>
      </c>
      <c r="D5" s="164" t="s">
        <v>26</v>
      </c>
      <c r="E5" s="164" t="s">
        <v>306</v>
      </c>
      <c r="F5" s="164" t="s">
        <v>131</v>
      </c>
      <c r="G5" s="165" t="s">
        <v>133</v>
      </c>
      <c r="H5" s="166" t="s">
        <v>130</v>
      </c>
      <c r="I5" s="164" t="s">
        <v>28</v>
      </c>
      <c r="J5" s="164" t="s">
        <v>29</v>
      </c>
      <c r="K5" s="164" t="s">
        <v>312</v>
      </c>
      <c r="L5" s="164" t="s">
        <v>30</v>
      </c>
      <c r="M5" s="164" t="s">
        <v>136</v>
      </c>
      <c r="N5" s="164" t="s">
        <v>31</v>
      </c>
      <c r="O5" s="164" t="s">
        <v>134</v>
      </c>
      <c r="P5" s="164" t="s">
        <v>135</v>
      </c>
      <c r="Q5" s="164" t="s">
        <v>132</v>
      </c>
      <c r="R5" s="165" t="s">
        <v>129</v>
      </c>
      <c r="S5" s="165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2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2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2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2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2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1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1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1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1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1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1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1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1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1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1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1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1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1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1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1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2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2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2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2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2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2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2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2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2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2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2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2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2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2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3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3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3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3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3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3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3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3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3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3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3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3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3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3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3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3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3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3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3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3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3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3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3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3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3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3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3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3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3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3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4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4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4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4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4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4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4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4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4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4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4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4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4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4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4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4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4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4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4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4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4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4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4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4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4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4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4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4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4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4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4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4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4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4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4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4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4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4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4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4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4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4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4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4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4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4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4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4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4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4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4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4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4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4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4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4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4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4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4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4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4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4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4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4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4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4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4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4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4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4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4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4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4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4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4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4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4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4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4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4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4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4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4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4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4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4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4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4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4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4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4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4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4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4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4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4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4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4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4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4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4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4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4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4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4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4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4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4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4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4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4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4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4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4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4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4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4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4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4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4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opLeftCell="A157" zoomScale="85" zoomScaleNormal="85" workbookViewId="0">
      <selection activeCell="A160" sqref="A160:T186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7" t="s">
        <v>3</v>
      </c>
      <c r="C34" s="87" t="str">
        <f>IFERROR(VLOOKUP('De Uitslagen'!B34,'Shortlist teams'!B:C,2,FALSE),"")</f>
        <v>HC</v>
      </c>
      <c r="D34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>20</v>
      </c>
      <c r="E34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>20</v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>20</v>
      </c>
      <c r="H34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>20</v>
      </c>
      <c r="I34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>20</v>
      </c>
      <c r="J34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>20</v>
      </c>
      <c r="K34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>20</v>
      </c>
      <c r="L34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>20</v>
      </c>
      <c r="M34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>20</v>
      </c>
      <c r="N34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>20</v>
      </c>
      <c r="O34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>20</v>
      </c>
      <c r="P34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>20</v>
      </c>
      <c r="Q34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>20</v>
      </c>
      <c r="R34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>20</v>
      </c>
      <c r="S34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>20</v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Teams'!C27='De Uitslagen'!$Z34,25+IF('De Uitslagen'!$AA34="Y",25,0),"")</f>
        <v/>
      </c>
      <c r="AD34" t="str">
        <f>IF('De Teams'!D27='De Uitslagen'!$Z34,25+IF('De Uitslagen'!$AA34="Y",25,0),"")</f>
        <v/>
      </c>
      <c r="AE34" t="str">
        <f>IF('De Teams'!E27='De Uitslagen'!$Z34,25+IF('De Uitslagen'!$AA34="Y",25,0),"")</f>
        <v/>
      </c>
      <c r="AF34" t="str">
        <f>IF('De Teams'!F27='De Uitslagen'!$Z34,25+IF('De Uitslagen'!$AA34="Y",25,0),"")</f>
        <v/>
      </c>
      <c r="AG34" t="str">
        <f>IF('De Teams'!G27='De Uitslagen'!$Z34,25+IF('De Uitslagen'!$AA34="Y",25,0),"")</f>
        <v/>
      </c>
      <c r="AH34" t="str">
        <f>IF('De Teams'!H27='De Uitslagen'!$Z34,25+IF('De Uitslagen'!$AA34="Y",25,0),"")</f>
        <v/>
      </c>
      <c r="AI34" t="str">
        <f>IF('De Teams'!I27='De Uitslagen'!$Z34,25+IF('De Uitslagen'!$AA34="Y",25,0),"")</f>
        <v/>
      </c>
      <c r="AJ34" t="str">
        <f>IF('De Teams'!J27='De Uitslagen'!$Z34,25+IF('De Uitslagen'!$AA34="Y",25,0),"")</f>
        <v/>
      </c>
      <c r="AK34" t="str">
        <f>IF('De Teams'!K27='De Uitslagen'!$Z34,25+IF('De Uitslagen'!$AA34="Y",25,0),"")</f>
        <v/>
      </c>
      <c r="AL34" t="str">
        <f>IF('De Teams'!L27='De Uitslagen'!$Z34,25+IF('De Uitslagen'!$AA34="Y",25,0),"")</f>
        <v/>
      </c>
      <c r="AM34" t="str">
        <f>IF('De Teams'!M27='De Uitslagen'!$Z34,25+IF('De Uitslagen'!$AA34="Y",25,0),"")</f>
        <v/>
      </c>
      <c r="AN34" t="str">
        <f>IF('De Teams'!N27='De Uitslagen'!$Z34,25+IF('De Uitslagen'!$AA34="Y",25,0),"")</f>
        <v/>
      </c>
      <c r="AO34" s="56"/>
    </row>
    <row r="35" spans="1:41" ht="14.4" x14ac:dyDescent="0.3">
      <c r="A35" s="1">
        <v>2</v>
      </c>
      <c r="B35" s="8" t="s">
        <v>9</v>
      </c>
      <c r="C35" s="87" t="str">
        <f>IFERROR(VLOOKUP('De Uitslagen'!B35,'Shortlist teams'!B:C,2,FALSE),"")</f>
        <v>HC</v>
      </c>
      <c r="D35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>17</v>
      </c>
      <c r="E35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>17</v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>17</v>
      </c>
      <c r="H35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>17</v>
      </c>
      <c r="I35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>17</v>
      </c>
      <c r="J35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>17</v>
      </c>
      <c r="K35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>17</v>
      </c>
      <c r="L35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>17</v>
      </c>
      <c r="M35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>17</v>
      </c>
      <c r="N35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>17</v>
      </c>
      <c r="O35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>17</v>
      </c>
      <c r="P35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>17</v>
      </c>
      <c r="Q35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>17</v>
      </c>
      <c r="R35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>17</v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Teams'!C28='De Uitslagen'!$Z35,25+IF('De Uitslagen'!$AA35="Y",25,0),"")</f>
        <v/>
      </c>
      <c r="AD35" t="str">
        <f>IF('De Teams'!D28='De Uitslagen'!$Z35,25+IF('De Uitslagen'!$AA35="Y",25,0),"")</f>
        <v/>
      </c>
      <c r="AE35" t="str">
        <f>IF('De Teams'!E28='De Uitslagen'!$Z35,25+IF('De Uitslagen'!$AA35="Y",25,0),"")</f>
        <v/>
      </c>
      <c r="AF35" t="str">
        <f>IF('De Teams'!F28='De Uitslagen'!$Z35,25+IF('De Uitslagen'!$AA35="Y",25,0),"")</f>
        <v/>
      </c>
      <c r="AG35" t="str">
        <f>IF('De Teams'!G28='De Uitslagen'!$Z35,25+IF('De Uitslagen'!$AA35="Y",25,0),"")</f>
        <v/>
      </c>
      <c r="AH35" t="str">
        <f>IF('De Teams'!H28='De Uitslagen'!$Z35,25+IF('De Uitslagen'!$AA35="Y",25,0),"")</f>
        <v/>
      </c>
      <c r="AI35" t="str">
        <f>IF('De Teams'!I28='De Uitslagen'!$Z35,25+IF('De Uitslagen'!$AA35="Y",25,0),"")</f>
        <v/>
      </c>
      <c r="AJ35" t="str">
        <f>IF('De Teams'!J28='De Uitslagen'!$Z35,25+IF('De Uitslagen'!$AA35="Y",25,0),"")</f>
        <v/>
      </c>
      <c r="AK35" t="str">
        <f>IF('De Teams'!K28='De Uitslagen'!$Z35,25+IF('De Uitslagen'!$AA35="Y",25,0),"")</f>
        <v/>
      </c>
      <c r="AL35" t="str">
        <f>IF('De Teams'!L28='De Uitslagen'!$Z35,25+IF('De Uitslagen'!$AA35="Y",25,0),"")</f>
        <v/>
      </c>
      <c r="AM35" t="str">
        <f>IF('De Teams'!M28='De Uitslagen'!$Z35,25+IF('De Uitslagen'!$AA35="Y",25,0),"")</f>
        <v/>
      </c>
      <c r="AN35" t="str">
        <f>IF('De Teams'!N28='De Uitslagen'!$Z35,25+IF('De Uitslagen'!$AA35="Y",25,0),"")</f>
        <v/>
      </c>
      <c r="AO35" s="56"/>
    </row>
    <row r="36" spans="1:41" ht="14.4" x14ac:dyDescent="0.3">
      <c r="A36" s="1">
        <v>3</v>
      </c>
      <c r="B36" s="5" t="s">
        <v>194</v>
      </c>
      <c r="C36" s="87">
        <f>IFERROR(VLOOKUP('De Uitslagen'!B36,'Shortlist teams'!B:C,2,FALSE),"")</f>
        <v>2</v>
      </c>
      <c r="D36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>22</v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>22</v>
      </c>
      <c r="G36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>22</v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>22</v>
      </c>
      <c r="J36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>22</v>
      </c>
      <c r="K36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>22</v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>22</v>
      </c>
      <c r="N36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>22</v>
      </c>
      <c r="O36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>22</v>
      </c>
      <c r="P36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>22</v>
      </c>
      <c r="Q36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>22</v>
      </c>
      <c r="R36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>22</v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Teams'!C29='De Uitslagen'!$Z36,25+IF('De Uitslagen'!$AA36="Y",25,0),"")</f>
        <v/>
      </c>
      <c r="AD36" t="str">
        <f>IF('De Teams'!D29='De Uitslagen'!$Z36,25+IF('De Uitslagen'!$AA36="Y",25,0),"")</f>
        <v/>
      </c>
      <c r="AE36" t="str">
        <f>IF('De Teams'!E29='De Uitslagen'!$Z36,25+IF('De Uitslagen'!$AA36="Y",25,0),"")</f>
        <v/>
      </c>
      <c r="AF36" t="str">
        <f>IF('De Teams'!F29='De Uitslagen'!$Z36,25+IF('De Uitslagen'!$AA36="Y",25,0),"")</f>
        <v/>
      </c>
      <c r="AG36" t="str">
        <f>IF('De Teams'!G29='De Uitslagen'!$Z36,25+IF('De Uitslagen'!$AA36="Y",25,0),"")</f>
        <v/>
      </c>
      <c r="AH36" t="str">
        <f>IF('De Teams'!H29='De Uitslagen'!$Z36,25+IF('De Uitslagen'!$AA36="Y",25,0),"")</f>
        <v/>
      </c>
      <c r="AI36" t="str">
        <f>IF('De Teams'!I29='De Uitslagen'!$Z36,25+IF('De Uitslagen'!$AA36="Y",25,0),"")</f>
        <v/>
      </c>
      <c r="AJ36" t="str">
        <f>IF('De Teams'!J29='De Uitslagen'!$Z36,25+IF('De Uitslagen'!$AA36="Y",25,0),"")</f>
        <v/>
      </c>
      <c r="AK36" t="str">
        <f>IF('De Teams'!K29='De Uitslagen'!$Z36,25+IF('De Uitslagen'!$AA36="Y",25,0),"")</f>
        <v/>
      </c>
      <c r="AL36" t="str">
        <f>IF('De Teams'!L29='De Uitslagen'!$Z36,25+IF('De Uitslagen'!$AA36="Y",25,0),"")</f>
        <v/>
      </c>
      <c r="AM36" t="str">
        <f>IF('De Teams'!M29='De Uitslagen'!$Z36,25+IF('De Uitslagen'!$AA36="Y",25,0),"")</f>
        <v/>
      </c>
      <c r="AN36" t="str">
        <f>IF('De Teams'!N29='De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 t="s">
        <v>187</v>
      </c>
      <c r="C37" s="87" t="str">
        <f>IFERROR(VLOOKUP('De Uitslagen'!B37,'Shortlist teams'!B:C,2,FALSE),"")</f>
        <v>HC</v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>13</v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>13</v>
      </c>
      <c r="H37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>13</v>
      </c>
      <c r="I37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>13</v>
      </c>
      <c r="J37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>13</v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>13</v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>13</v>
      </c>
      <c r="O37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>13</v>
      </c>
      <c r="P37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>13</v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>13</v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Teams'!C30='De Uitslagen'!$Z37,25+IF('De Uitslagen'!$AA37="Y",25,0),"")</f>
        <v/>
      </c>
      <c r="AD37" t="str">
        <f>IF('De Teams'!D30='De Uitslagen'!$Z37,25+IF('De Uitslagen'!$AA37="Y",25,0),"")</f>
        <v/>
      </c>
      <c r="AE37" t="str">
        <f>IF('De Teams'!E30='De Uitslagen'!$Z37,25+IF('De Uitslagen'!$AA37="Y",25,0),"")</f>
        <v/>
      </c>
      <c r="AF37" t="str">
        <f>IF('De Teams'!F30='De Uitslagen'!$Z37,25+IF('De Uitslagen'!$AA37="Y",25,0),"")</f>
        <v/>
      </c>
      <c r="AG37" t="str">
        <f>IF('De Teams'!G30='De Uitslagen'!$Z37,25+IF('De Uitslagen'!$AA37="Y",25,0),"")</f>
        <v/>
      </c>
      <c r="AH37" t="str">
        <f>IF('De Teams'!H30='De Uitslagen'!$Z37,25+IF('De Uitslagen'!$AA37="Y",25,0),"")</f>
        <v/>
      </c>
      <c r="AI37" t="str">
        <f>IF('De Teams'!I30='De Uitslagen'!$Z37,25+IF('De Uitslagen'!$AA37="Y",25,0),"")</f>
        <v/>
      </c>
      <c r="AJ37" t="str">
        <f>IF('De Teams'!J30='De Uitslagen'!$Z37,25+IF('De Uitslagen'!$AA37="Y",25,0),"")</f>
        <v/>
      </c>
      <c r="AK37" t="str">
        <f>IF('De Teams'!K30='De Uitslagen'!$Z37,25+IF('De Uitslagen'!$AA37="Y",25,0),"")</f>
        <v/>
      </c>
      <c r="AL37" t="str">
        <f>IF('De Teams'!L30='De Uitslagen'!$Z37,25+IF('De Uitslagen'!$AA37="Y",25,0),"")</f>
        <v/>
      </c>
      <c r="AM37" t="str">
        <f>IF('De Teams'!M30='De Uitslagen'!$Z37,25+IF('De Uitslagen'!$AA37="Y",25,0),"")</f>
        <v/>
      </c>
      <c r="AN37" t="str">
        <f>IF('De Teams'!N30='De Uitslagen'!$Z37,25+IF('De Uitslagen'!$AA37="Y",25,0),"")</f>
        <v/>
      </c>
      <c r="AO37" s="56"/>
    </row>
    <row r="38" spans="1:41" ht="14.4" x14ac:dyDescent="0.3">
      <c r="A38" s="1">
        <v>5</v>
      </c>
      <c r="B38" s="6" t="s">
        <v>109</v>
      </c>
      <c r="C38" s="87">
        <f>IFERROR(VLOOKUP('De Uitslagen'!B38,'Shortlist teams'!B:C,2,FALSE),"")</f>
        <v>1</v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>14</v>
      </c>
      <c r="F38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>14</v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>14</v>
      </c>
      <c r="I38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>14</v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>14</v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>14</v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Teams'!C31='De Uitslagen'!$Z38,25+IF('De Uitslagen'!$AA38="Y",25,0),"")</f>
        <v/>
      </c>
      <c r="AD38" t="str">
        <f>IF('De Teams'!D31='De Uitslagen'!$Z38,25+IF('De Uitslagen'!$AA38="Y",25,0),"")</f>
        <v/>
      </c>
      <c r="AE38" t="str">
        <f>IF('De Teams'!E31='De Uitslagen'!$Z38,25+IF('De Uitslagen'!$AA38="Y",25,0),"")</f>
        <v/>
      </c>
      <c r="AF38" t="str">
        <f>IF('De Teams'!F31='De Uitslagen'!$Z38,25+IF('De Uitslagen'!$AA38="Y",25,0),"")</f>
        <v/>
      </c>
      <c r="AG38" t="str">
        <f>IF('De Teams'!G31='De Uitslagen'!$Z38,25+IF('De Uitslagen'!$AA38="Y",25,0),"")</f>
        <v/>
      </c>
      <c r="AH38" t="str">
        <f>IF('De Teams'!H31='De Uitslagen'!$Z38,25+IF('De Uitslagen'!$AA38="Y",25,0),"")</f>
        <v/>
      </c>
      <c r="AI38" t="str">
        <f>IF('De Teams'!I31='De Uitslagen'!$Z38,25+IF('De Uitslagen'!$AA38="Y",25,0),"")</f>
        <v/>
      </c>
      <c r="AJ38" t="str">
        <f>IF('De Teams'!J31='De Uitslagen'!$Z38,25+IF('De Uitslagen'!$AA38="Y",25,0),"")</f>
        <v/>
      </c>
      <c r="AK38" t="str">
        <f>IF('De Teams'!K31='De Uitslagen'!$Z38,25+IF('De Uitslagen'!$AA38="Y",25,0),"")</f>
        <v/>
      </c>
      <c r="AL38" t="str">
        <f>IF('De Teams'!L31='De Uitslagen'!$Z38,25+IF('De Uitslagen'!$AA38="Y",25,0),"")</f>
        <v/>
      </c>
      <c r="AM38" t="str">
        <f>IF('De Teams'!M31='De Uitslagen'!$Z38,25+IF('De Uitslagen'!$AA38="Y",25,0),"")</f>
        <v/>
      </c>
      <c r="AN38" t="str">
        <f>IF('De Teams'!N31='De Uitslagen'!$Z38,25+IF('De Uitslagen'!$AA38="Y",25,0),"")</f>
        <v/>
      </c>
      <c r="AO38" s="56"/>
    </row>
    <row r="39" spans="1:41" ht="14.4" x14ac:dyDescent="0.3">
      <c r="A39" s="1">
        <v>6</v>
      </c>
      <c r="B39" s="5" t="s">
        <v>163</v>
      </c>
      <c r="C39" s="87">
        <f>IFERROR(VLOOKUP('De Uitslagen'!B39,'Shortlist teams'!B:C,2,FALSE),"")</f>
        <v>3</v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>20</v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>20</v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Teams'!C32='De Uitslagen'!$Z39,25+IF('De Uitslagen'!$AA39="Y",25,0),"")</f>
        <v/>
      </c>
      <c r="AD39" t="str">
        <f>IF('De Teams'!D32='De Uitslagen'!$Z39,25+IF('De Uitslagen'!$AA39="Y",25,0),"")</f>
        <v/>
      </c>
      <c r="AE39" t="str">
        <f>IF('De Teams'!E32='De Uitslagen'!$Z39,25+IF('De Uitslagen'!$AA39="Y",25,0),"")</f>
        <v/>
      </c>
      <c r="AF39" t="str">
        <f>IF('De Teams'!F32='De Uitslagen'!$Z39,25+IF('De Uitslagen'!$AA39="Y",25,0),"")</f>
        <v/>
      </c>
      <c r="AG39" t="str">
        <f>IF('De Teams'!G32='De Uitslagen'!$Z39,25+IF('De Uitslagen'!$AA39="Y",25,0),"")</f>
        <v/>
      </c>
      <c r="AH39" t="str">
        <f>IF('De Teams'!H32='De Uitslagen'!$Z39,25+IF('De Uitslagen'!$AA39="Y",25,0),"")</f>
        <v/>
      </c>
      <c r="AI39" t="str">
        <f>IF('De Teams'!I32='De Uitslagen'!$Z39,25+IF('De Uitslagen'!$AA39="Y",25,0),"")</f>
        <v/>
      </c>
      <c r="AJ39" t="str">
        <f>IF('De Teams'!J32='De Uitslagen'!$Z39,25+IF('De Uitslagen'!$AA39="Y",25,0),"")</f>
        <v/>
      </c>
      <c r="AK39" t="str">
        <f>IF('De Teams'!K32='De Uitslagen'!$Z39,25+IF('De Uitslagen'!$AA39="Y",25,0),"")</f>
        <v/>
      </c>
      <c r="AL39" t="str">
        <f>IF('De Teams'!L32='De Uitslagen'!$Z39,25+IF('De Uitslagen'!$AA39="Y",25,0),"")</f>
        <v/>
      </c>
      <c r="AM39" t="str">
        <f>IF('De Teams'!M32='De Uitslagen'!$Z39,25+IF('De Uitslagen'!$AA39="Y",25,0),"")</f>
        <v/>
      </c>
      <c r="AN39" t="str">
        <f>IF('De Teams'!N32='De Uitslagen'!$Z39,25+IF('De Uitslagen'!$AA39="Y",25,0),"")</f>
        <v/>
      </c>
      <c r="AO39" s="56"/>
    </row>
    <row r="40" spans="1:41" ht="14.4" x14ac:dyDescent="0.3">
      <c r="A40" s="1">
        <v>7</v>
      </c>
      <c r="B40" s="7" t="s">
        <v>160</v>
      </c>
      <c r="C40" s="87">
        <f>IFERROR(VLOOKUP('De Uitslagen'!B40,'Shortlist teams'!B:C,2,FALSE),"")</f>
        <v>1</v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>12</v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>12</v>
      </c>
      <c r="H40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>12</v>
      </c>
      <c r="I40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>12</v>
      </c>
      <c r="J40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>12</v>
      </c>
      <c r="K40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>12</v>
      </c>
      <c r="L40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>12</v>
      </c>
      <c r="M40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>12</v>
      </c>
      <c r="N40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>12</v>
      </c>
      <c r="O40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>12</v>
      </c>
      <c r="P40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>12</v>
      </c>
      <c r="Q40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>12</v>
      </c>
      <c r="R40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>12</v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1" t="s">
        <v>305</v>
      </c>
      <c r="AA40"/>
      <c r="AB40" t="str">
        <f>IF('De Teams'!B33='De Uitslagen'!$Z40,25+IF('De Uitslagen'!$AA40="Y",25,0),"")</f>
        <v/>
      </c>
      <c r="AC40" t="str">
        <f>IF('De Teams'!C33='De Uitslagen'!$Z40,25+IF('De Uitslagen'!$AA40="Y",25,0),"")</f>
        <v/>
      </c>
      <c r="AD40" t="str">
        <f>IF('De Teams'!D33='De Uitslagen'!$Z40,25+IF('De Uitslagen'!$AA40="Y",25,0),"")</f>
        <v/>
      </c>
      <c r="AE40" t="str">
        <f>IF('De Teams'!E33='De Uitslagen'!$Z40,25+IF('De Uitslagen'!$AA40="Y",25,0),"")</f>
        <v/>
      </c>
      <c r="AF40" t="str">
        <f>IF('De Teams'!F33='De Uitslagen'!$Z40,25+IF('De Uitslagen'!$AA40="Y",25,0),"")</f>
        <v/>
      </c>
      <c r="AG40" t="str">
        <f>IF('De Teams'!G33='De Uitslagen'!$Z40,25+IF('De Uitslagen'!$AA40="Y",25,0),"")</f>
        <v/>
      </c>
      <c r="AH40" t="str">
        <f>IF('De Teams'!H33='De Uitslagen'!$Z40,25+IF('De Uitslagen'!$AA40="Y",25,0),"")</f>
        <v/>
      </c>
      <c r="AI40" t="str">
        <f>IF('De Teams'!I33='De Uitslagen'!$Z40,25+IF('De Uitslagen'!$AA40="Y",25,0),"")</f>
        <v/>
      </c>
      <c r="AJ40" t="str">
        <f>IF('De Teams'!J33='De Uitslagen'!$Z40,25+IF('De Uitslagen'!$AA40="Y",25,0),"")</f>
        <v/>
      </c>
      <c r="AK40" t="str">
        <f>IF('De Teams'!K33='De Uitslagen'!$Z40,25+IF('De Uitslagen'!$AA40="Y",25,0),"")</f>
        <v/>
      </c>
      <c r="AL40" t="str">
        <f>IF('De Teams'!L33='De Uitslagen'!$Z40,25+IF('De Uitslagen'!$AA40="Y",25,0),"")</f>
        <v/>
      </c>
      <c r="AM40" t="str">
        <f>IF('De Teams'!M33='De Uitslagen'!$Z40,25+IF('De Uitslagen'!$AA40="Y",25,0),"")</f>
        <v/>
      </c>
      <c r="AN40" t="str">
        <f>IF('De Teams'!N33='De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 t="s">
        <v>116</v>
      </c>
      <c r="C41" s="87" t="str">
        <f>IFERROR(VLOOKUP('De Uitslagen'!B41,'Shortlist teams'!B:C,2,FALSE),"")</f>
        <v>HC</v>
      </c>
      <c r="D41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>9</v>
      </c>
      <c r="E41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>9</v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>9</v>
      </c>
      <c r="I41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>9</v>
      </c>
      <c r="J41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>9</v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>9</v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>9</v>
      </c>
      <c r="O41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>9</v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>9</v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>9</v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6" t="s">
        <v>307</v>
      </c>
      <c r="C42" s="87">
        <f>IFERROR(VLOOKUP('De Uitslagen'!B42,'Shortlist teams'!B:C,2,FALSE),"")</f>
        <v>1</v>
      </c>
      <c r="D42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>10</v>
      </c>
      <c r="E42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>10</v>
      </c>
      <c r="F42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>10</v>
      </c>
      <c r="G42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>10</v>
      </c>
      <c r="H42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>10</v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>10</v>
      </c>
      <c r="K42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>10</v>
      </c>
      <c r="L42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>10</v>
      </c>
      <c r="M42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>10</v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>10</v>
      </c>
      <c r="P42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>10</v>
      </c>
      <c r="Q42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>10</v>
      </c>
      <c r="R42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>10</v>
      </c>
      <c r="S42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>10</v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>
        <f t="shared" si="4"/>
        <v>0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>
        <f t="shared" si="4"/>
        <v>0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8" t="s">
        <v>188</v>
      </c>
      <c r="C43" s="87">
        <f>IFERROR(VLOOKUP('De Uitslagen'!B43,'Shortlist teams'!B:C,2,FALSE),"")</f>
        <v>1</v>
      </c>
      <c r="D43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>9</v>
      </c>
      <c r="E43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>9</v>
      </c>
      <c r="F43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>9</v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>9</v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>9</v>
      </c>
      <c r="L43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>9</v>
      </c>
      <c r="M43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>9</v>
      </c>
      <c r="N43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>9</v>
      </c>
      <c r="O43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>9</v>
      </c>
      <c r="P43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>9</v>
      </c>
      <c r="Q43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>9</v>
      </c>
      <c r="R43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>9</v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6" t="s">
        <v>161</v>
      </c>
      <c r="C44" s="87">
        <f>IFERROR(VLOOKUP('De Uitslagen'!B44,'Shortlist teams'!B:C,2,FALSE),"")</f>
        <v>2</v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>10</v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>10</v>
      </c>
      <c r="S44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>10</v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51" t="s">
        <v>128</v>
      </c>
      <c r="C45" s="87">
        <f>IFERROR(VLOOKUP('De Uitslagen'!B45,'Shortlist teams'!B:C,2,FALSE),"")</f>
        <v>4</v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>15</v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>15</v>
      </c>
      <c r="M45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>15</v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>15</v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 t="s">
        <v>118</v>
      </c>
      <c r="C46" s="87">
        <f>IFERROR(VLOOKUP('De Uitslagen'!B46,'Shortlist teams'!B:C,2,FALSE),"")</f>
        <v>2</v>
      </c>
      <c r="D46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>8</v>
      </c>
      <c r="E46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>8</v>
      </c>
      <c r="F46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>8</v>
      </c>
      <c r="G46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>8</v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>8</v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>8</v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>8</v>
      </c>
      <c r="Q46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>8</v>
      </c>
      <c r="R46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>8</v>
      </c>
      <c r="S46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>8</v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 t="s">
        <v>124</v>
      </c>
      <c r="C47" s="87">
        <f>IFERROR(VLOOKUP('De Uitslagen'!B47,'Shortlist teams'!B:C,2,FALSE),"")</f>
        <v>3</v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 t="s">
        <v>173</v>
      </c>
      <c r="C48" s="87">
        <f>IFERROR(VLOOKUP('De Uitslagen'!B48,'Shortlist teams'!B:C,2,FALSE),"")</f>
        <v>4</v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 t="s">
        <v>193</v>
      </c>
      <c r="C49" s="87">
        <f>IFERROR(VLOOKUP('De Uitslagen'!B49,'Shortlist teams'!B:C,2,FALSE),"")</f>
        <v>1</v>
      </c>
      <c r="D49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>4</v>
      </c>
      <c r="E49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>4</v>
      </c>
      <c r="F49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>4</v>
      </c>
      <c r="G49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>4</v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>4</v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>4</v>
      </c>
      <c r="O49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>4</v>
      </c>
      <c r="P49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>4</v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>4</v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 t="s">
        <v>296</v>
      </c>
      <c r="C50" s="87">
        <f>IFERROR(VLOOKUP('De Uitslagen'!B50,'Shortlist teams'!B:C,2,FALSE),"")</f>
        <v>2</v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 t="s">
        <v>6</v>
      </c>
      <c r="C51" s="87">
        <f>IFERROR(VLOOKUP('De Uitslagen'!B51,'Shortlist teams'!B:C,2,FALSE),"")</f>
        <v>4</v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>5</v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>5</v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 t="s">
        <v>159</v>
      </c>
      <c r="C52" s="87">
        <f>IFERROR(VLOOKUP('De Uitslagen'!B52,'Shortlist teams'!B:C,2,FALSE),"")</f>
        <v>1</v>
      </c>
      <c r="D52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>2</v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>2</v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>2</v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>2</v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>2</v>
      </c>
      <c r="Q52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>2</v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 t="s">
        <v>223</v>
      </c>
      <c r="C53" s="87">
        <f>IFERROR(VLOOKUP('De Uitslagen'!B53,'Shortlist teams'!B:C,2,FALSE),"")</f>
        <v>3</v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>1</v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101</v>
      </c>
      <c r="E55" s="1">
        <f t="shared" si="6"/>
        <v>121</v>
      </c>
      <c r="F55" s="1">
        <f t="shared" si="6"/>
        <v>67</v>
      </c>
      <c r="G55" s="1">
        <f t="shared" si="6"/>
        <v>121</v>
      </c>
      <c r="H55" s="1">
        <f t="shared" si="6"/>
        <v>96</v>
      </c>
      <c r="I55" s="1">
        <f t="shared" si="6"/>
        <v>116</v>
      </c>
      <c r="J55" s="1">
        <f t="shared" si="6"/>
        <v>117</v>
      </c>
      <c r="K55" s="1">
        <f t="shared" si="6"/>
        <v>90</v>
      </c>
      <c r="L55" s="1">
        <f t="shared" si="6"/>
        <v>117</v>
      </c>
      <c r="M55" s="1">
        <f t="shared" si="6"/>
        <v>119</v>
      </c>
      <c r="N55" s="1">
        <f t="shared" si="6"/>
        <v>116</v>
      </c>
      <c r="O55" s="1">
        <f t="shared" si="6"/>
        <v>145</v>
      </c>
      <c r="P55" s="1">
        <f t="shared" si="6"/>
        <v>137</v>
      </c>
      <c r="Q55" s="1">
        <f t="shared" si="6"/>
        <v>114</v>
      </c>
      <c r="R55" s="1">
        <f t="shared" si="6"/>
        <v>125</v>
      </c>
      <c r="S55" s="1">
        <f t="shared" si="6"/>
        <v>77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 t="s">
        <v>192</v>
      </c>
      <c r="C60" s="87">
        <f>IFERROR(VLOOKUP('De Uitslagen'!B60,'Shortlist teams'!B:C,2,FALSE),"")</f>
        <v>1</v>
      </c>
      <c r="D60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>25</v>
      </c>
      <c r="E60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>25</v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>25</v>
      </c>
      <c r="J60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>25</v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>25</v>
      </c>
      <c r="O60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>25</v>
      </c>
      <c r="P60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>25</v>
      </c>
      <c r="Q60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>25</v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 t="s">
        <v>178</v>
      </c>
      <c r="C61" s="87">
        <f>IFERROR(VLOOKUP('De Uitslagen'!B61,'Shortlist teams'!B:C,2,FALSE),"")</f>
        <v>4</v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 t="s">
        <v>301</v>
      </c>
      <c r="C62" s="87">
        <f>IFERROR(VLOOKUP('De Uitslagen'!B62,'Shortlist teams'!B:C,2,FALSE),"")</f>
        <v>4</v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 t="s">
        <v>252</v>
      </c>
      <c r="C63" s="87">
        <f>IFERROR(VLOOKUP('De Uitslagen'!B63,'Shortlist teams'!B:C,2,FALSE),"")</f>
        <v>4</v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 t="s">
        <v>243</v>
      </c>
      <c r="C64" s="87">
        <f>IFERROR(VLOOKUP('De Uitslagen'!B64,'Shortlist teams'!B:C,2,FALSE),"")</f>
        <v>4</v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 t="s">
        <v>127</v>
      </c>
      <c r="C65" s="87">
        <f>IFERROR(VLOOKUP('De Uitslagen'!B65,'Shortlist teams'!B:C,2,FALSE),"")</f>
        <v>1</v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>13</v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>13</v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 t="s">
        <v>278</v>
      </c>
      <c r="C66" s="87">
        <f>IFERROR(VLOOKUP('De Uitslagen'!B66,'Shortlist teams'!B:C,2,FALSE),"")</f>
        <v>4</v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 t="s">
        <v>285</v>
      </c>
      <c r="C67" s="87">
        <f>IFERROR(VLOOKUP('De Uitslagen'!B67,'Shortlist teams'!B:C,2,FALSE),"")</f>
        <v>4</v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>22</v>
      </c>
      <c r="T67" s="3"/>
    </row>
    <row r="68" spans="1:29" ht="14.4" x14ac:dyDescent="0.3">
      <c r="A68" s="1">
        <v>9</v>
      </c>
      <c r="B68" s="7" t="s">
        <v>171</v>
      </c>
      <c r="C68" s="87">
        <f>IFERROR(VLOOKUP('De Uitslagen'!B68,'Shortlist teams'!B:C,2,FALSE),"")</f>
        <v>4</v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>20</v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 t="s">
        <v>201</v>
      </c>
      <c r="C69" s="87">
        <f>IFERROR(VLOOKUP('De Uitslagen'!B69,'Shortlist teams'!B:C,2,FALSE),"")</f>
        <v>3</v>
      </c>
      <c r="D69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>15</v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>15</v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>15</v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>15</v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>15</v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 t="s">
        <v>195</v>
      </c>
      <c r="C70" s="87">
        <f>IFERROR(VLOOKUP('De Uitslagen'!B70,'Shortlist teams'!B:C,2,FALSE),"")</f>
        <v>2</v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>10</v>
      </c>
      <c r="I70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>10</v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>10</v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 t="s">
        <v>246</v>
      </c>
      <c r="C71" s="87">
        <f>IFERROR(VLOOKUP('De Uitslagen'!B71,'Shortlist teams'!B:C,2,FALSE),"")</f>
        <v>4</v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 t="s">
        <v>267</v>
      </c>
      <c r="C72" s="87">
        <f>IFERROR(VLOOKUP('De Uitslagen'!B72,'Shortlist teams'!B:C,2,FALSE),"")</f>
        <v>4</v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 t="s">
        <v>4</v>
      </c>
      <c r="C73" s="87">
        <f>IFERROR(VLOOKUP('De Uitslagen'!B73,'Shortlist teams'!B:C,2,FALSE),"")</f>
        <v>3</v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 t="s">
        <v>211</v>
      </c>
      <c r="C74" s="87">
        <f>IFERROR(VLOOKUP('De Uitslagen'!B74,'Shortlist teams'!B:C,2,FALSE),"")</f>
        <v>4</v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>10</v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 t="s">
        <v>123</v>
      </c>
      <c r="C75" s="87">
        <f>IFERROR(VLOOKUP('De Uitslagen'!B75,'Shortlist teams'!B:C,2,FALSE),"")</f>
        <v>4</v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 t="s">
        <v>104</v>
      </c>
      <c r="C76" s="87">
        <f>IFERROR(VLOOKUP('De Uitslagen'!B76,'Shortlist teams'!B:C,2,FALSE),"")</f>
        <v>4</v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>7</v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>7</v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 t="s">
        <v>207</v>
      </c>
      <c r="C77" s="87">
        <f>IFERROR(VLOOKUP('De Uitslagen'!B77,'Shortlist teams'!B:C,2,FALSE),"")</f>
        <v>4</v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 t="s">
        <v>269</v>
      </c>
      <c r="C78" s="87">
        <f>IFERROR(VLOOKUP('De Uitslagen'!B78,'Shortlist teams'!B:C,2,FALSE),"")</f>
        <v>4</v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 t="s">
        <v>24</v>
      </c>
      <c r="C79" s="87">
        <f>IFERROR(VLOOKUP('De Uitslagen'!B79,'Shortlist teams'!B:C,2,FALSE),"")</f>
        <v>3</v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>1</v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>1</v>
      </c>
      <c r="R79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>1</v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40</v>
      </c>
      <c r="E81" s="1">
        <f t="shared" si="7"/>
        <v>25</v>
      </c>
      <c r="F81" s="1">
        <f t="shared" si="7"/>
        <v>15</v>
      </c>
      <c r="G81" s="1">
        <f t="shared" si="7"/>
        <v>20</v>
      </c>
      <c r="H81" s="1">
        <f t="shared" si="7"/>
        <v>25</v>
      </c>
      <c r="I81" s="1">
        <f t="shared" si="7"/>
        <v>48</v>
      </c>
      <c r="J81" s="1">
        <f t="shared" si="7"/>
        <v>40</v>
      </c>
      <c r="K81" s="1">
        <f t="shared" si="7"/>
        <v>17</v>
      </c>
      <c r="L81" s="1">
        <f t="shared" si="7"/>
        <v>0</v>
      </c>
      <c r="M81" s="1">
        <f t="shared" si="7"/>
        <v>36</v>
      </c>
      <c r="N81" s="1">
        <f t="shared" si="7"/>
        <v>25</v>
      </c>
      <c r="O81" s="1">
        <f t="shared" si="7"/>
        <v>25</v>
      </c>
      <c r="P81" s="1">
        <f t="shared" si="7"/>
        <v>35</v>
      </c>
      <c r="Q81" s="1">
        <f t="shared" si="7"/>
        <v>26</v>
      </c>
      <c r="R81" s="1">
        <f t="shared" si="7"/>
        <v>1</v>
      </c>
      <c r="S81" s="1">
        <f t="shared" si="7"/>
        <v>22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 t="s">
        <v>191</v>
      </c>
      <c r="C86" s="87">
        <f>IFERROR(VLOOKUP('De Uitslagen'!B86,'Shortlist teams'!B:C,2,FALSE),"")</f>
        <v>1</v>
      </c>
      <c r="D86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>25</v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>25</v>
      </c>
      <c r="G86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>25</v>
      </c>
      <c r="H86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>25</v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>25</v>
      </c>
      <c r="K86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>25</v>
      </c>
      <c r="L86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>25</v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>25</v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>25</v>
      </c>
      <c r="S86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>25</v>
      </c>
      <c r="T86" s="3"/>
    </row>
    <row r="87" spans="1:20" ht="14.4" x14ac:dyDescent="0.3">
      <c r="A87" s="1">
        <v>2</v>
      </c>
      <c r="B87" s="7" t="s">
        <v>222</v>
      </c>
      <c r="C87" s="87">
        <f>IFERROR(VLOOKUP('De Uitslagen'!B87,'Shortlist teams'!B:C,2,FALSE),"")</f>
        <v>3</v>
      </c>
      <c r="D87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>35</v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>35</v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>35</v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>35</v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>35</v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 t="s">
        <v>156</v>
      </c>
      <c r="C88" s="87" t="str">
        <f>IFERROR(VLOOKUP('De Uitslagen'!B88,'Shortlist teams'!B:C,2,FALSE),"")</f>
        <v>HC</v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>15</v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>15</v>
      </c>
      <c r="I88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>15</v>
      </c>
      <c r="J88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>15</v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>15</v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>15</v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>15</v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>15</v>
      </c>
      <c r="T88" s="3"/>
    </row>
    <row r="89" spans="1:20" ht="14.4" x14ac:dyDescent="0.3">
      <c r="A89" s="1">
        <v>4</v>
      </c>
      <c r="B89" s="8" t="s">
        <v>226</v>
      </c>
      <c r="C89" s="87">
        <f>IFERROR(VLOOKUP('De Uitslagen'!B89,'Shortlist teams'!B:C,2,FALSE),"")</f>
        <v>4</v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 t="s">
        <v>7</v>
      </c>
      <c r="C90" s="87">
        <f>IFERROR(VLOOKUP('De Uitslagen'!B90,'Shortlist teams'!B:C,2,FALSE),"")</f>
        <v>1</v>
      </c>
      <c r="D90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>14</v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>14</v>
      </c>
      <c r="G90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>14</v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>14</v>
      </c>
      <c r="K90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>14</v>
      </c>
      <c r="L90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>14</v>
      </c>
      <c r="M90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>14</v>
      </c>
      <c r="N90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>14</v>
      </c>
      <c r="O90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>14</v>
      </c>
      <c r="P90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>14</v>
      </c>
      <c r="Q90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>14</v>
      </c>
      <c r="R90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>14</v>
      </c>
      <c r="S90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>14</v>
      </c>
      <c r="T90" s="3"/>
    </row>
    <row r="91" spans="1:20" ht="14.4" x14ac:dyDescent="0.3">
      <c r="A91" s="1">
        <v>6</v>
      </c>
      <c r="B91" s="5" t="s">
        <v>105</v>
      </c>
      <c r="C91" s="87">
        <f>IFERROR(VLOOKUP('De Uitslagen'!B91,'Shortlist teams'!B:C,2,FALSE),"")</f>
        <v>1</v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>13</v>
      </c>
      <c r="F91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>13</v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>13</v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>13</v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>13</v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 t="s">
        <v>192</v>
      </c>
      <c r="C92" s="87">
        <f>IFERROR(VLOOKUP('De Uitslagen'!B92,'Shortlist teams'!B:C,2,FALSE),"")</f>
        <v>1</v>
      </c>
      <c r="D92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>12</v>
      </c>
      <c r="E92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>12</v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>12</v>
      </c>
      <c r="J92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>12</v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>12</v>
      </c>
      <c r="O92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>12</v>
      </c>
      <c r="P92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>12</v>
      </c>
      <c r="Q92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>12</v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 t="s">
        <v>206</v>
      </c>
      <c r="C93" s="87">
        <f>IFERROR(VLOOKUP('De Uitslagen'!B93,'Shortlist teams'!B:C,2,FALSE),"")</f>
        <v>4</v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>22</v>
      </c>
      <c r="G93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>22</v>
      </c>
      <c r="H93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>22</v>
      </c>
      <c r="I93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>22</v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>22</v>
      </c>
      <c r="L93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>22</v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>22</v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 t="s">
        <v>286</v>
      </c>
      <c r="C94" s="87">
        <f>IFERROR(VLOOKUP('De Uitslagen'!B94,'Shortlist teams'!B:C,2,FALSE),"")</f>
        <v>4</v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>20</v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 t="s">
        <v>294</v>
      </c>
      <c r="C95" s="87">
        <f>IFERROR(VLOOKUP('De Uitslagen'!B95,'Shortlist teams'!B:C,2,FALSE),"")</f>
        <v>4</v>
      </c>
      <c r="D95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>18</v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>18</v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>18</v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>18</v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 t="s">
        <v>233</v>
      </c>
      <c r="C96" s="87">
        <f>IFERROR(VLOOKUP('De Uitslagen'!B96,'Shortlist teams'!B:C,2,FALSE),"")</f>
        <v>4</v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 t="s">
        <v>119</v>
      </c>
      <c r="C97" s="87">
        <f>IFERROR(VLOOKUP('De Uitslagen'!B97,'Shortlist teams'!B:C,2,FALSE),"")</f>
        <v>3</v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>12</v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 t="s">
        <v>279</v>
      </c>
      <c r="C98" s="87">
        <f>IFERROR(VLOOKUP('De Uitslagen'!B98,'Shortlist teams'!B:C,2,FALSE),"")</f>
        <v>4</v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 t="s">
        <v>212</v>
      </c>
      <c r="C99" s="87">
        <f>IFERROR(VLOOKUP('De Uitslagen'!B99,'Shortlist teams'!B:C,2,FALSE),"")</f>
        <v>4</v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 t="s">
        <v>199</v>
      </c>
      <c r="C100" s="87">
        <f>IFERROR(VLOOKUP('De Uitslagen'!B100,'Shortlist teams'!B:C,2,FALSE),"")</f>
        <v>3</v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>8</v>
      </c>
      <c r="G100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>8</v>
      </c>
      <c r="H100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>8</v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>8</v>
      </c>
      <c r="K100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>8</v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>8</v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 t="s">
        <v>170</v>
      </c>
      <c r="C101" s="87">
        <f>IFERROR(VLOOKUP('De Uitslagen'!B101,'Shortlist teams'!B:C,2,FALSE),"")</f>
        <v>3</v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>7</v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>7</v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 t="s">
        <v>216</v>
      </c>
      <c r="C102" s="87">
        <f>IFERROR(VLOOKUP('De Uitslagen'!B102,'Shortlist teams'!B:C,2,FALSE),"")</f>
        <v>2</v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 t="s">
        <v>220</v>
      </c>
      <c r="C103" s="87">
        <f>IFERROR(VLOOKUP('De Uitslagen'!B103,'Shortlist teams'!B:C,2,FALSE),"")</f>
        <v>3</v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>4</v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>4</v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>4</v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 t="s">
        <v>112</v>
      </c>
      <c r="C104" s="87">
        <f>IFERROR(VLOOKUP('De Uitslagen'!B104,'Shortlist teams'!B:C,2,FALSE),"")</f>
        <v>4</v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 t="s">
        <v>253</v>
      </c>
      <c r="C105" s="87">
        <f>IFERROR(VLOOKUP('De Uitslagen'!B105,'Shortlist teams'!B:C,2,FALSE),"")</f>
        <v>4</v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104</v>
      </c>
      <c r="E107" s="1">
        <f t="shared" si="8"/>
        <v>40</v>
      </c>
      <c r="F107" s="1">
        <f t="shared" si="8"/>
        <v>121</v>
      </c>
      <c r="G107" s="1">
        <f t="shared" si="8"/>
        <v>69</v>
      </c>
      <c r="H107" s="1">
        <f t="shared" si="8"/>
        <v>70</v>
      </c>
      <c r="I107" s="1">
        <f t="shared" si="8"/>
        <v>85</v>
      </c>
      <c r="J107" s="1">
        <f t="shared" si="8"/>
        <v>87</v>
      </c>
      <c r="K107" s="1">
        <f t="shared" si="8"/>
        <v>87</v>
      </c>
      <c r="L107" s="1">
        <f t="shared" si="8"/>
        <v>118</v>
      </c>
      <c r="M107" s="1">
        <f t="shared" si="8"/>
        <v>14</v>
      </c>
      <c r="N107" s="1">
        <f t="shared" si="8"/>
        <v>54</v>
      </c>
      <c r="O107" s="1">
        <f t="shared" si="8"/>
        <v>112</v>
      </c>
      <c r="P107" s="1">
        <f t="shared" si="8"/>
        <v>48</v>
      </c>
      <c r="Q107" s="1">
        <f t="shared" si="8"/>
        <v>54</v>
      </c>
      <c r="R107" s="1">
        <f t="shared" si="8"/>
        <v>103</v>
      </c>
      <c r="S107" s="1">
        <f t="shared" si="8"/>
        <v>54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7" t="s">
        <v>3</v>
      </c>
      <c r="C112" s="87" t="str">
        <f>IFERROR(VLOOKUP('De Uitslagen'!B112,'Shortlist teams'!B:C,2,FALSE),"")</f>
        <v>HC</v>
      </c>
      <c r="D112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>20</v>
      </c>
      <c r="E112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>20</v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>20</v>
      </c>
      <c r="H112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>20</v>
      </c>
      <c r="I112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>20</v>
      </c>
      <c r="J112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>20</v>
      </c>
      <c r="K112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>20</v>
      </c>
      <c r="L112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>20</v>
      </c>
      <c r="M112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>20</v>
      </c>
      <c r="N112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>20</v>
      </c>
      <c r="O112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>20</v>
      </c>
      <c r="P112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>20</v>
      </c>
      <c r="Q112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>20</v>
      </c>
      <c r="R112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>20</v>
      </c>
      <c r="S112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>20</v>
      </c>
      <c r="T112" s="3"/>
    </row>
    <row r="113" spans="1:20" ht="14.4" x14ac:dyDescent="0.3">
      <c r="A113" s="1">
        <v>2</v>
      </c>
      <c r="B113" s="8" t="s">
        <v>9</v>
      </c>
      <c r="C113" s="87" t="str">
        <f>IFERROR(VLOOKUP('De Uitslagen'!B113,'Shortlist teams'!B:C,2,FALSE),"")</f>
        <v>HC</v>
      </c>
      <c r="D113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>17</v>
      </c>
      <c r="E113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>17</v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>17</v>
      </c>
      <c r="H113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>17</v>
      </c>
      <c r="I113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>17</v>
      </c>
      <c r="J113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>17</v>
      </c>
      <c r="K113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>17</v>
      </c>
      <c r="L113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>17</v>
      </c>
      <c r="M113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>17</v>
      </c>
      <c r="N113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>17</v>
      </c>
      <c r="O113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>17</v>
      </c>
      <c r="P113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>17</v>
      </c>
      <c r="Q113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>17</v>
      </c>
      <c r="R113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>17</v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 t="s">
        <v>189</v>
      </c>
      <c r="C114" s="87">
        <f>IFERROR(VLOOKUP('De Uitslagen'!B114,'Shortlist teams'!B:C,2,FALSE),"")</f>
        <v>1</v>
      </c>
      <c r="D114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>18</v>
      </c>
      <c r="E114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>18</v>
      </c>
      <c r="F114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>18</v>
      </c>
      <c r="G114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>18</v>
      </c>
      <c r="H114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>18</v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>18</v>
      </c>
      <c r="K114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>18</v>
      </c>
      <c r="L114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>18</v>
      </c>
      <c r="M114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>18</v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>18</v>
      </c>
      <c r="P114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>18</v>
      </c>
      <c r="Q114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>18</v>
      </c>
      <c r="R114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>18</v>
      </c>
      <c r="S114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>18</v>
      </c>
      <c r="T114" s="3"/>
    </row>
    <row r="115" spans="1:20" ht="14.4" x14ac:dyDescent="0.3">
      <c r="A115" s="1">
        <v>4</v>
      </c>
      <c r="B115" s="8" t="s">
        <v>116</v>
      </c>
      <c r="C115" s="87" t="str">
        <f>IFERROR(VLOOKUP('De Uitslagen'!B115,'Shortlist teams'!B:C,2,FALSE),"")</f>
        <v>HC</v>
      </c>
      <c r="D115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>13</v>
      </c>
      <c r="E115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>13</v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>13</v>
      </c>
      <c r="I115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>13</v>
      </c>
      <c r="J115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>13</v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>13</v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>13</v>
      </c>
      <c r="O115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>13</v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>13</v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>13</v>
      </c>
      <c r="T115" s="3"/>
    </row>
    <row r="116" spans="1:20" ht="14.4" x14ac:dyDescent="0.3">
      <c r="A116" s="1">
        <v>5</v>
      </c>
      <c r="B116" s="6" t="s">
        <v>187</v>
      </c>
      <c r="C116" s="87" t="str">
        <f>IFERROR(VLOOKUP('De Uitslagen'!B116,'Shortlist teams'!B:C,2,FALSE),"")</f>
        <v>HC</v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>11</v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>11</v>
      </c>
      <c r="H116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>11</v>
      </c>
      <c r="I116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>11</v>
      </c>
      <c r="J116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>11</v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>11</v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>11</v>
      </c>
      <c r="O116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>11</v>
      </c>
      <c r="P116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>11</v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>11</v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 t="s">
        <v>160</v>
      </c>
      <c r="C117" s="87">
        <f>IFERROR(VLOOKUP('De Uitslagen'!B117,'Shortlist teams'!B:C,2,FALSE),"")</f>
        <v>1</v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>13</v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>13</v>
      </c>
      <c r="H117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>13</v>
      </c>
      <c r="I117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>13</v>
      </c>
      <c r="J117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>13</v>
      </c>
      <c r="K117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>13</v>
      </c>
      <c r="L117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>13</v>
      </c>
      <c r="M117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>13</v>
      </c>
      <c r="N117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>13</v>
      </c>
      <c r="O117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>13</v>
      </c>
      <c r="P117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>13</v>
      </c>
      <c r="Q117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>13</v>
      </c>
      <c r="R117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>13</v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 t="s">
        <v>188</v>
      </c>
      <c r="C118" s="87">
        <f>IFERROR(VLOOKUP('De Uitslagen'!B118,'Shortlist teams'!B:C,2,FALSE),"")</f>
        <v>1</v>
      </c>
      <c r="D118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>12</v>
      </c>
      <c r="E118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>12</v>
      </c>
      <c r="F118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>12</v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>12</v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>12</v>
      </c>
      <c r="L118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>12</v>
      </c>
      <c r="M118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>12</v>
      </c>
      <c r="N118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>12</v>
      </c>
      <c r="O118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>12</v>
      </c>
      <c r="P118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>12</v>
      </c>
      <c r="Q118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>12</v>
      </c>
      <c r="R118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>12</v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 t="s">
        <v>161</v>
      </c>
      <c r="C119" s="87">
        <f>IFERROR(VLOOKUP('De Uitslagen'!B119,'Shortlist teams'!B:C,2,FALSE),"")</f>
        <v>2</v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>13</v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>13</v>
      </c>
      <c r="S119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>13</v>
      </c>
      <c r="T119" s="3"/>
    </row>
    <row r="120" spans="1:20" ht="14.4" x14ac:dyDescent="0.3">
      <c r="A120" s="1">
        <v>9</v>
      </c>
      <c r="B120" s="7" t="s">
        <v>118</v>
      </c>
      <c r="C120" s="87">
        <f>IFERROR(VLOOKUP('De Uitslagen'!B120,'Shortlist teams'!B:C,2,FALSE),"")</f>
        <v>2</v>
      </c>
      <c r="D120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>12</v>
      </c>
      <c r="E120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>12</v>
      </c>
      <c r="F120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>12</v>
      </c>
      <c r="G120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>12</v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>12</v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>12</v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>12</v>
      </c>
      <c r="Q120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>12</v>
      </c>
      <c r="R120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>12</v>
      </c>
      <c r="S120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>12</v>
      </c>
      <c r="T120" s="3"/>
    </row>
    <row r="121" spans="1:20" ht="14.4" x14ac:dyDescent="0.3">
      <c r="A121" s="1">
        <v>10</v>
      </c>
      <c r="B121" s="5" t="s">
        <v>164</v>
      </c>
      <c r="C121" s="87">
        <f>IFERROR(VLOOKUP('De Uitslagen'!B121,'Shortlist teams'!B:C,2,FALSE),"")</f>
        <v>3</v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>15</v>
      </c>
      <c r="F121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>15</v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 t="s">
        <v>296</v>
      </c>
      <c r="C122" s="87">
        <f>IFERROR(VLOOKUP('De Uitslagen'!B122,'Shortlist teams'!B:C,2,FALSE),"")</f>
        <v>2</v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 t="s">
        <v>124</v>
      </c>
      <c r="C123" s="87">
        <f>IFERROR(VLOOKUP('De Uitslagen'!B123,'Shortlist teams'!B:C,2,FALSE),"")</f>
        <v>3</v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 t="s">
        <v>111</v>
      </c>
      <c r="C124" s="87">
        <f>IFERROR(VLOOKUP('De Uitslagen'!B124,'Shortlist teams'!B:C,2,FALSE),"")</f>
        <v>3</v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>11</v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>11</v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 t="s">
        <v>128</v>
      </c>
      <c r="C125" s="87">
        <f>IFERROR(VLOOKUP('De Uitslagen'!B125,'Shortlist teams'!B:C,2,FALSE),"")</f>
        <v>4</v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>12</v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>12</v>
      </c>
      <c r="M125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>12</v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>12</v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 t="s">
        <v>193</v>
      </c>
      <c r="C126" s="87">
        <f>IFERROR(VLOOKUP('De Uitslagen'!B126,'Shortlist teams'!B:C,2,FALSE),"")</f>
        <v>1</v>
      </c>
      <c r="D126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>5</v>
      </c>
      <c r="E126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>5</v>
      </c>
      <c r="F126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>5</v>
      </c>
      <c r="G126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>5</v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>5</v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>5</v>
      </c>
      <c r="O126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>5</v>
      </c>
      <c r="P126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>5</v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>5</v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 t="s">
        <v>293</v>
      </c>
      <c r="C127" s="87">
        <f>IFERROR(VLOOKUP('De Uitslagen'!B127,'Shortlist teams'!B:C,2,FALSE),"")</f>
        <v>4</v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 t="s">
        <v>99</v>
      </c>
      <c r="C128" s="87">
        <f>IFERROR(VLOOKUP('De Uitslagen'!B128,'Shortlist teams'!B:C,2,FALSE),"")</f>
        <v>1</v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>3</v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>3</v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 t="s">
        <v>109</v>
      </c>
      <c r="C129" s="87">
        <f>IFERROR(VLOOKUP('De Uitslagen'!B129,'Shortlist teams'!B:C,2,FALSE),"")</f>
        <v>1</v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>3</v>
      </c>
      <c r="F129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>3</v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>3</v>
      </c>
      <c r="I129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>3</v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>3</v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>3</v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 t="s">
        <v>163</v>
      </c>
      <c r="C130" s="87">
        <f>IFERROR(VLOOKUP('De Uitslagen'!B130,'Shortlist teams'!B:C,2,FALSE),"")</f>
        <v>3</v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>3</v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>3</v>
      </c>
      <c r="T130" s="3"/>
    </row>
    <row r="131" spans="1:20" ht="14.4" x14ac:dyDescent="0.3">
      <c r="A131" s="1">
        <v>20</v>
      </c>
      <c r="B131" s="9" t="s">
        <v>196</v>
      </c>
      <c r="C131" s="87">
        <f>IFERROR(VLOOKUP('De Uitslagen'!B131,'Shortlist teams'!B:C,2,FALSE),"")</f>
        <v>2</v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97</v>
      </c>
      <c r="E133" s="1">
        <f t="shared" si="9"/>
        <v>142</v>
      </c>
      <c r="F133" s="1">
        <f t="shared" si="9"/>
        <v>65</v>
      </c>
      <c r="G133" s="1">
        <f t="shared" si="9"/>
        <v>108</v>
      </c>
      <c r="H133" s="1">
        <f t="shared" si="9"/>
        <v>95</v>
      </c>
      <c r="I133" s="1">
        <f t="shared" si="9"/>
        <v>89</v>
      </c>
      <c r="J133" s="1">
        <f t="shared" si="9"/>
        <v>109</v>
      </c>
      <c r="K133" s="1">
        <f t="shared" si="9"/>
        <v>91</v>
      </c>
      <c r="L133" s="1">
        <f t="shared" si="9"/>
        <v>129</v>
      </c>
      <c r="M133" s="1">
        <f t="shared" si="9"/>
        <v>95</v>
      </c>
      <c r="N133" s="1">
        <f t="shared" si="9"/>
        <v>117</v>
      </c>
      <c r="O133" s="1">
        <f t="shared" si="9"/>
        <v>124</v>
      </c>
      <c r="P133" s="1">
        <f t="shared" si="9"/>
        <v>111</v>
      </c>
      <c r="Q133" s="1">
        <f t="shared" si="9"/>
        <v>105</v>
      </c>
      <c r="R133" s="1">
        <f t="shared" si="9"/>
        <v>121</v>
      </c>
      <c r="S133" s="1">
        <f t="shared" si="9"/>
        <v>79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 t="s">
        <v>156</v>
      </c>
      <c r="C138" s="87" t="str">
        <f>IFERROR(VLOOKUP('De Uitslagen'!B138,'Shortlist teams'!B:C,2,FALSE),"")</f>
        <v>HC</v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>20</v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>20</v>
      </c>
      <c r="I138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>20</v>
      </c>
      <c r="J138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>20</v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>20</v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>20</v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>20</v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>20</v>
      </c>
      <c r="T138" s="3"/>
    </row>
    <row r="139" spans="1:20" ht="14.4" x14ac:dyDescent="0.3">
      <c r="A139" s="1">
        <v>2</v>
      </c>
      <c r="B139" s="7" t="s">
        <v>294</v>
      </c>
      <c r="C139" s="87">
        <f>IFERROR(VLOOKUP('De Uitslagen'!B139,'Shortlist teams'!B:C,2,FALSE),"")</f>
        <v>4</v>
      </c>
      <c r="D139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>43</v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>43</v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>43</v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>43</v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 t="s">
        <v>105</v>
      </c>
      <c r="C140" s="87">
        <f>IFERROR(VLOOKUP('De Uitslagen'!B140,'Shortlist teams'!B:C,2,FALSE),"")</f>
        <v>1</v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>18</v>
      </c>
      <c r="F140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>18</v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>18</v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>18</v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>18</v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 t="s">
        <v>222</v>
      </c>
      <c r="C141" s="87">
        <f>IFERROR(VLOOKUP('De Uitslagen'!B141,'Shortlist teams'!B:C,2,FALSE),"")</f>
        <v>3</v>
      </c>
      <c r="D141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>25</v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>25</v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>25</v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>25</v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>25</v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 t="s">
        <v>7</v>
      </c>
      <c r="C142" s="87">
        <f>IFERROR(VLOOKUP('De Uitslagen'!B142,'Shortlist teams'!B:C,2,FALSE),"")</f>
        <v>1</v>
      </c>
      <c r="D142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>14</v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>14</v>
      </c>
      <c r="G142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>14</v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>14</v>
      </c>
      <c r="K142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>14</v>
      </c>
      <c r="L142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>14</v>
      </c>
      <c r="M142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>14</v>
      </c>
      <c r="N142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>14</v>
      </c>
      <c r="O142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>14</v>
      </c>
      <c r="P142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>14</v>
      </c>
      <c r="Q142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>14</v>
      </c>
      <c r="R142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>14</v>
      </c>
      <c r="S142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>14</v>
      </c>
      <c r="T142" s="3"/>
    </row>
    <row r="143" spans="1:20" ht="14.4" x14ac:dyDescent="0.3">
      <c r="A143" s="1">
        <v>6</v>
      </c>
      <c r="B143" s="5" t="s">
        <v>220</v>
      </c>
      <c r="C143" s="87">
        <f>IFERROR(VLOOKUP('De Uitslagen'!B143,'Shortlist teams'!B:C,2,FALSE),"")</f>
        <v>3</v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>20</v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>20</v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>20</v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 t="s">
        <v>226</v>
      </c>
      <c r="C144" s="87">
        <f>IFERROR(VLOOKUP('De Uitslagen'!B144,'Shortlist teams'!B:C,2,FALSE),"")</f>
        <v>4</v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 t="s">
        <v>199</v>
      </c>
      <c r="C145" s="87">
        <f>IFERROR(VLOOKUP('De Uitslagen'!B145,'Shortlist teams'!B:C,2,FALSE),"")</f>
        <v>3</v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>17</v>
      </c>
      <c r="G145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>17</v>
      </c>
      <c r="H145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>17</v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>17</v>
      </c>
      <c r="K145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>17</v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>17</v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 t="s">
        <v>192</v>
      </c>
      <c r="C146" s="87">
        <f>IFERROR(VLOOKUP('De Uitslagen'!B146,'Shortlist teams'!B:C,2,FALSE),"")</f>
        <v>1</v>
      </c>
      <c r="D146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>10</v>
      </c>
      <c r="E146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>10</v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>10</v>
      </c>
      <c r="J146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>10</v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>10</v>
      </c>
      <c r="O146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>10</v>
      </c>
      <c r="P146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>10</v>
      </c>
      <c r="Q146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>10</v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 t="s">
        <v>227</v>
      </c>
      <c r="C147" s="87">
        <f>IFERROR(VLOOKUP('De Uitslagen'!B147,'Shortlist teams'!B:C,2,FALSE),"")</f>
        <v>4</v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 t="s">
        <v>170</v>
      </c>
      <c r="C148" s="87">
        <f>IFERROR(VLOOKUP('De Uitslagen'!B148,'Shortlist teams'!B:C,2,FALSE),"")</f>
        <v>3</v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>13</v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>13</v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 t="s">
        <v>119</v>
      </c>
      <c r="C149" s="87">
        <f>IFERROR(VLOOKUP('De Uitslagen'!B149,'Shortlist teams'!B:C,2,FALSE),"")</f>
        <v>3</v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>12</v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 t="s">
        <v>206</v>
      </c>
      <c r="C150" s="87">
        <f>IFERROR(VLOOKUP('De Uitslagen'!B150,'Shortlist teams'!B:C,2,FALSE),"")</f>
        <v>4</v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>13</v>
      </c>
      <c r="G150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>13</v>
      </c>
      <c r="H150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>13</v>
      </c>
      <c r="I150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>13</v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>13</v>
      </c>
      <c r="L150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>13</v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>13</v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 t="s">
        <v>216</v>
      </c>
      <c r="C151" s="87">
        <f>IFERROR(VLOOKUP('De Uitslagen'!B151,'Shortlist teams'!B:C,2,FALSE),"")</f>
        <v>2</v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 t="s">
        <v>286</v>
      </c>
      <c r="C152" s="87">
        <f>IFERROR(VLOOKUP('De Uitslagen'!B152,'Shortlist teams'!B:C,2,FALSE),"")</f>
        <v>4</v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>10</v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 t="s">
        <v>279</v>
      </c>
      <c r="C153" s="87">
        <f>IFERROR(VLOOKUP('De Uitslagen'!B153,'Shortlist teams'!B:C,2,FALSE),"")</f>
        <v>4</v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 t="s">
        <v>233</v>
      </c>
      <c r="C154" s="87">
        <f>IFERROR(VLOOKUP('De Uitslagen'!B154,'Shortlist teams'!B:C,2,FALSE),"")</f>
        <v>4</v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 t="s">
        <v>212</v>
      </c>
      <c r="C155" s="87">
        <f>IFERROR(VLOOKUP('De Uitslagen'!B155,'Shortlist teams'!B:C,2,FALSE),"")</f>
        <v>4</v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 t="s">
        <v>103</v>
      </c>
      <c r="C156" s="87">
        <f>IFERROR(VLOOKUP('De Uitslagen'!B156,'Shortlist teams'!B:C,2,FALSE),"")</f>
        <v>4</v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>3</v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>3</v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 t="s">
        <v>253</v>
      </c>
      <c r="C157" s="87">
        <f>IFERROR(VLOOKUP('De Uitslagen'!B157,'Shortlist teams'!B:C,2,FALSE),"")</f>
        <v>4</v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92</v>
      </c>
      <c r="E159" s="1">
        <f t="shared" si="10"/>
        <v>48</v>
      </c>
      <c r="F159" s="1">
        <f t="shared" si="10"/>
        <v>110</v>
      </c>
      <c r="G159" s="1">
        <f t="shared" si="10"/>
        <v>44</v>
      </c>
      <c r="H159" s="1">
        <f t="shared" si="10"/>
        <v>50</v>
      </c>
      <c r="I159" s="1">
        <f t="shared" si="10"/>
        <v>85</v>
      </c>
      <c r="J159" s="1">
        <f t="shared" si="10"/>
        <v>79</v>
      </c>
      <c r="K159" s="1">
        <f t="shared" si="10"/>
        <v>87</v>
      </c>
      <c r="L159" s="1">
        <f t="shared" si="10"/>
        <v>85</v>
      </c>
      <c r="M159" s="1">
        <f t="shared" si="10"/>
        <v>17</v>
      </c>
      <c r="N159" s="1">
        <f t="shared" si="10"/>
        <v>62</v>
      </c>
      <c r="O159" s="1">
        <f t="shared" si="10"/>
        <v>109</v>
      </c>
      <c r="P159" s="1">
        <f t="shared" si="10"/>
        <v>37</v>
      </c>
      <c r="Q159" s="1">
        <f t="shared" si="10"/>
        <v>62</v>
      </c>
      <c r="R159" s="1">
        <f t="shared" si="10"/>
        <v>115</v>
      </c>
      <c r="S159" s="1">
        <f t="shared" si="10"/>
        <v>34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 t="s">
        <v>156</v>
      </c>
      <c r="C164" s="87" t="str">
        <f>IFERROR(VLOOKUP('De Uitslagen'!B164,'Shortlist teams'!B:C,2,FALSE),"")</f>
        <v>HC</v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>20</v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>20</v>
      </c>
      <c r="I164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>20</v>
      </c>
      <c r="J164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>20</v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>20</v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>20</v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>20</v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>20</v>
      </c>
      <c r="T164" s="3"/>
    </row>
    <row r="165" spans="1:20" ht="14.4" x14ac:dyDescent="0.3">
      <c r="A165" s="1">
        <v>2</v>
      </c>
      <c r="B165" s="7" t="s">
        <v>105</v>
      </c>
      <c r="C165" s="87">
        <f>IFERROR(VLOOKUP('De Uitslagen'!B165,'Shortlist teams'!B:C,2,FALSE),"")</f>
        <v>1</v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>22</v>
      </c>
      <c r="F165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>22</v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>22</v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>22</v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>22</v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 t="s">
        <v>191</v>
      </c>
      <c r="C166" s="87">
        <f>IFERROR(VLOOKUP('De Uitslagen'!B166,'Shortlist teams'!B:C,2,FALSE),"")</f>
        <v>1</v>
      </c>
      <c r="D166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>18</v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>18</v>
      </c>
      <c r="G166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>18</v>
      </c>
      <c r="H166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>18</v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>18</v>
      </c>
      <c r="K166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>18</v>
      </c>
      <c r="L166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>18</v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>18</v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>18</v>
      </c>
      <c r="S166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>18</v>
      </c>
      <c r="T166" s="3"/>
    </row>
    <row r="167" spans="1:20" ht="14.4" x14ac:dyDescent="0.3">
      <c r="A167" s="1">
        <v>4</v>
      </c>
      <c r="B167" s="8" t="s">
        <v>7</v>
      </c>
      <c r="C167" s="87">
        <f>IFERROR(VLOOKUP('De Uitslagen'!B167,'Shortlist teams'!B:C,2,FALSE),"")</f>
        <v>1</v>
      </c>
      <c r="D167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>16</v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>16</v>
      </c>
      <c r="G167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>16</v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>16</v>
      </c>
      <c r="K167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>16</v>
      </c>
      <c r="L167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>16</v>
      </c>
      <c r="M167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>16</v>
      </c>
      <c r="N167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>16</v>
      </c>
      <c r="O167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>16</v>
      </c>
      <c r="P167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>16</v>
      </c>
      <c r="Q167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>16</v>
      </c>
      <c r="R167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>16</v>
      </c>
      <c r="S167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>16</v>
      </c>
      <c r="T167" s="3"/>
    </row>
    <row r="168" spans="1:20" ht="14.4" x14ac:dyDescent="0.3">
      <c r="A168" s="1">
        <v>5</v>
      </c>
      <c r="B168" s="6" t="s">
        <v>170</v>
      </c>
      <c r="C168" s="87">
        <f>IFERROR(VLOOKUP('De Uitslagen'!B168,'Shortlist teams'!B:C,2,FALSE),"")</f>
        <v>3</v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>23</v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>23</v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 t="s">
        <v>212</v>
      </c>
      <c r="C169" s="87">
        <f>IFERROR(VLOOKUP('De Uitslagen'!B169,'Shortlist teams'!B:C,2,FALSE),"")</f>
        <v>4</v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 t="s">
        <v>119</v>
      </c>
      <c r="C170" s="87">
        <f>IFERROR(VLOOKUP('De Uitslagen'!B170,'Shortlist teams'!B:C,2,FALSE),"")</f>
        <v>3</v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>19</v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 t="s">
        <v>279</v>
      </c>
      <c r="C171" s="87">
        <f>IFERROR(VLOOKUP('De Uitslagen'!B171,'Shortlist teams'!B:C,2,FALSE),"")</f>
        <v>4</v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 t="s">
        <v>222</v>
      </c>
      <c r="C172" s="87">
        <f>IFERROR(VLOOKUP('De Uitslagen'!B172,'Shortlist teams'!B:C,2,FALSE),"")</f>
        <v>3</v>
      </c>
      <c r="D172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>16</v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>16</v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>16</v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>16</v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>16</v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 t="s">
        <v>206</v>
      </c>
      <c r="C173" s="87">
        <f>IFERROR(VLOOKUP('De Uitslagen'!B173,'Shortlist teams'!B:C,2,FALSE),"")</f>
        <v>4</v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>18</v>
      </c>
      <c r="G173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>18</v>
      </c>
      <c r="H173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>18</v>
      </c>
      <c r="I173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>18</v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>18</v>
      </c>
      <c r="L173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>18</v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>18</v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 t="s">
        <v>294</v>
      </c>
      <c r="C174" s="87">
        <f>IFERROR(VLOOKUP('De Uitslagen'!B174,'Shortlist teams'!B:C,2,FALSE),"")</f>
        <v>4</v>
      </c>
      <c r="D174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>17</v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>17</v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>17</v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>17</v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 t="s">
        <v>192</v>
      </c>
      <c r="C175" s="87">
        <f>IFERROR(VLOOKUP('De Uitslagen'!B175,'Shortlist teams'!B:C,2,FALSE),"")</f>
        <v>1</v>
      </c>
      <c r="D175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>8</v>
      </c>
      <c r="E175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>8</v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>8</v>
      </c>
      <c r="J175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>8</v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>8</v>
      </c>
      <c r="O175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>8</v>
      </c>
      <c r="P175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>8</v>
      </c>
      <c r="Q175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>8</v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 t="s">
        <v>216</v>
      </c>
      <c r="C176" s="87">
        <f>IFERROR(VLOOKUP('De Uitslagen'!B176,'Shortlist teams'!B:C,2,FALSE),"")</f>
        <v>2</v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 t="s">
        <v>199</v>
      </c>
      <c r="C177" s="87">
        <f>IFERROR(VLOOKUP('De Uitslagen'!B177,'Shortlist teams'!B:C,2,FALSE),"")</f>
        <v>3</v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>9</v>
      </c>
      <c r="G177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>9</v>
      </c>
      <c r="H177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>9</v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>9</v>
      </c>
      <c r="K177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>9</v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>9</v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 t="s">
        <v>286</v>
      </c>
      <c r="C178" s="87">
        <f>IFERROR(VLOOKUP('De Uitslagen'!B178,'Shortlist teams'!B:C,2,FALSE),"")</f>
        <v>4</v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>10</v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 t="s">
        <v>98</v>
      </c>
      <c r="C179" s="87">
        <f>IFERROR(VLOOKUP('De Uitslagen'!B179,'Shortlist teams'!B:C,2,FALSE),"")</f>
        <v>1</v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>4</v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>4</v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>4</v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>4</v>
      </c>
      <c r="M179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>4</v>
      </c>
      <c r="N179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>4</v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>4</v>
      </c>
      <c r="T179" s="3"/>
    </row>
    <row r="180" spans="1:20" ht="13.2" customHeight="1" x14ac:dyDescent="0.3">
      <c r="A180" s="1">
        <v>17</v>
      </c>
      <c r="B180" s="7" t="s">
        <v>220</v>
      </c>
      <c r="C180" s="87">
        <f>IFERROR(VLOOKUP('De Uitslagen'!B180,'Shortlist teams'!B:C,2,FALSE),"")</f>
        <v>3</v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>5</v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>5</v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>5</v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 t="s">
        <v>233</v>
      </c>
      <c r="C181" s="87">
        <f>IFERROR(VLOOKUP('De Uitslagen'!B181,'Shortlist teams'!B:C,2,FALSE),"")</f>
        <v>4</v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 t="s">
        <v>103</v>
      </c>
      <c r="C182" s="87">
        <f>IFERROR(VLOOKUP('De Uitslagen'!B182,'Shortlist teams'!B:C,2,FALSE),"")</f>
        <v>4</v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>3</v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>3</v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 t="s">
        <v>273</v>
      </c>
      <c r="C183" s="87">
        <f>IFERROR(VLOOKUP('De Uitslagen'!B183,'Shortlist teams'!B:C,2,FALSE),"")</f>
        <v>4</v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75</v>
      </c>
      <c r="E185" s="1">
        <f t="shared" si="11"/>
        <v>54</v>
      </c>
      <c r="F185" s="1">
        <f t="shared" si="11"/>
        <v>107</v>
      </c>
      <c r="G185" s="1">
        <f t="shared" si="11"/>
        <v>65</v>
      </c>
      <c r="H185" s="1">
        <f t="shared" si="11"/>
        <v>65</v>
      </c>
      <c r="I185" s="1">
        <f t="shared" si="11"/>
        <v>80</v>
      </c>
      <c r="J185" s="1">
        <f t="shared" si="11"/>
        <v>97</v>
      </c>
      <c r="K185" s="1">
        <f t="shared" si="11"/>
        <v>78</v>
      </c>
      <c r="L185" s="1">
        <f t="shared" si="11"/>
        <v>115</v>
      </c>
      <c r="M185" s="1">
        <f t="shared" si="11"/>
        <v>23</v>
      </c>
      <c r="N185" s="1">
        <f t="shared" si="11"/>
        <v>70</v>
      </c>
      <c r="O185" s="1">
        <f t="shared" si="11"/>
        <v>84</v>
      </c>
      <c r="P185" s="1">
        <f t="shared" si="11"/>
        <v>42</v>
      </c>
      <c r="Q185" s="1">
        <f t="shared" si="11"/>
        <v>66</v>
      </c>
      <c r="R185" s="1">
        <f t="shared" si="11"/>
        <v>95</v>
      </c>
      <c r="S185" s="1">
        <f t="shared" si="11"/>
        <v>58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33" priority="14">
      <formula>$C2=4</formula>
    </cfRule>
    <cfRule type="expression" dxfId="32" priority="15">
      <formula>$C2=3</formula>
    </cfRule>
    <cfRule type="expression" dxfId="31" priority="16">
      <formula>$C2="HC"</formula>
    </cfRule>
    <cfRule type="expression" dxfId="30" priority="20">
      <formula>$C2=2</formula>
    </cfRule>
    <cfRule type="expression" dxfId="29" priority="21">
      <formula>$C2=1</formula>
    </cfRule>
  </conditionalFormatting>
  <conditionalFormatting sqref="Y8">
    <cfRule type="expression" dxfId="28" priority="9" stopIfTrue="1">
      <formula>$AA2="HC"</formula>
    </cfRule>
  </conditionalFormatting>
  <conditionalFormatting sqref="Z2:AA1001">
    <cfRule type="expression" dxfId="27" priority="1" stopIfTrue="1">
      <formula>$AA2=1</formula>
    </cfRule>
    <cfRule type="expression" dxfId="26" priority="2" stopIfTrue="1">
      <formula>$AA2=2</formula>
    </cfRule>
    <cfRule type="expression" dxfId="25" priority="3" stopIfTrue="1">
      <formula>$AA2=3</formula>
    </cfRule>
    <cfRule type="expression" dxfId="24" priority="4" stopIfTrue="1">
      <formula>$AA2=4</formula>
    </cfRule>
  </conditionalFormatting>
  <conditionalFormatting sqref="AB2">
    <cfRule type="expression" dxfId="23" priority="5" stopIfTrue="1">
      <formula>$AA2=1</formula>
    </cfRule>
    <cfRule type="expression" dxfId="22" priority="6" stopIfTrue="1">
      <formula>$AA2=2</formula>
    </cfRule>
    <cfRule type="expression" dxfId="21" priority="7" stopIfTrue="1">
      <formula>$AA2=3</formula>
    </cfRule>
    <cfRule type="expression" dxfId="20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tabSelected="1" zoomScaleNormal="100" workbookViewId="0">
      <selection activeCell="AG10" sqref="AG10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9" width="6" style="1" customWidth="1"/>
    <col min="10" max="24" width="6" style="1" hidden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68" t="s">
        <v>134</v>
      </c>
      <c r="C6" s="178">
        <v>137</v>
      </c>
      <c r="D6" s="167">
        <v>145</v>
      </c>
      <c r="E6">
        <v>25</v>
      </c>
      <c r="F6">
        <v>112</v>
      </c>
      <c r="G6">
        <v>124</v>
      </c>
      <c r="H6">
        <v>109</v>
      </c>
      <c r="I6">
        <v>84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736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>
        <v>117</v>
      </c>
      <c r="E7">
        <v>0</v>
      </c>
      <c r="F7">
        <v>118</v>
      </c>
      <c r="G7">
        <v>129</v>
      </c>
      <c r="H7">
        <v>85</v>
      </c>
      <c r="I7" s="178">
        <v>115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692</v>
      </c>
      <c r="Z7" s="3"/>
      <c r="AA7" s="58"/>
    </row>
    <row r="8" spans="1:30" ht="14.4" x14ac:dyDescent="0.3">
      <c r="A8" s="1">
        <v>3</v>
      </c>
      <c r="B8" s="133" t="s">
        <v>129</v>
      </c>
      <c r="C8">
        <v>126</v>
      </c>
      <c r="D8">
        <v>125</v>
      </c>
      <c r="E8">
        <v>1</v>
      </c>
      <c r="F8">
        <v>103</v>
      </c>
      <c r="G8">
        <v>121</v>
      </c>
      <c r="H8" s="178">
        <v>115</v>
      </c>
      <c r="I8">
        <v>95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686</v>
      </c>
      <c r="Z8" s="3"/>
    </row>
    <row r="9" spans="1:30" ht="14.4" x14ac:dyDescent="0.3">
      <c r="A9" s="1">
        <v>4</v>
      </c>
      <c r="B9" s="133" t="s">
        <v>29</v>
      </c>
      <c r="C9">
        <v>125</v>
      </c>
      <c r="D9">
        <v>117</v>
      </c>
      <c r="E9">
        <v>40</v>
      </c>
      <c r="F9">
        <v>87</v>
      </c>
      <c r="G9">
        <v>109</v>
      </c>
      <c r="H9">
        <v>79</v>
      </c>
      <c r="I9">
        <v>97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654</v>
      </c>
      <c r="Z9" s="3"/>
    </row>
    <row r="10" spans="1:30" ht="14.4" x14ac:dyDescent="0.3">
      <c r="A10" s="1">
        <v>5</v>
      </c>
      <c r="B10" s="134" t="s">
        <v>26</v>
      </c>
      <c r="C10">
        <v>126</v>
      </c>
      <c r="D10">
        <v>101</v>
      </c>
      <c r="E10">
        <v>40</v>
      </c>
      <c r="F10">
        <v>104</v>
      </c>
      <c r="G10">
        <v>97</v>
      </c>
      <c r="H10">
        <v>92</v>
      </c>
      <c r="I10">
        <v>75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635</v>
      </c>
      <c r="Z10" s="3"/>
    </row>
    <row r="11" spans="1:30" ht="14.4" x14ac:dyDescent="0.3">
      <c r="A11" s="1">
        <v>6</v>
      </c>
      <c r="B11" s="133" t="s">
        <v>28</v>
      </c>
      <c r="C11">
        <v>85</v>
      </c>
      <c r="D11">
        <v>116</v>
      </c>
      <c r="E11" s="178">
        <v>48</v>
      </c>
      <c r="F11">
        <v>85</v>
      </c>
      <c r="G11">
        <v>89</v>
      </c>
      <c r="H11">
        <v>85</v>
      </c>
      <c r="I11">
        <v>80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588</v>
      </c>
      <c r="Z11" s="3"/>
    </row>
    <row r="12" spans="1:30" ht="14.4" x14ac:dyDescent="0.3">
      <c r="A12" s="1">
        <v>7</v>
      </c>
      <c r="B12" s="132" t="s">
        <v>131</v>
      </c>
      <c r="C12">
        <v>89</v>
      </c>
      <c r="D12">
        <v>67</v>
      </c>
      <c r="E12">
        <v>15</v>
      </c>
      <c r="F12" s="178">
        <v>121</v>
      </c>
      <c r="G12">
        <v>65</v>
      </c>
      <c r="H12">
        <v>110</v>
      </c>
      <c r="I12">
        <v>107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574</v>
      </c>
      <c r="Z12" s="3"/>
    </row>
    <row r="13" spans="1:30" ht="14.4" x14ac:dyDescent="0.3">
      <c r="A13" s="1">
        <v>8</v>
      </c>
      <c r="B13" s="133" t="s">
        <v>306</v>
      </c>
      <c r="C13">
        <v>128</v>
      </c>
      <c r="D13">
        <v>121</v>
      </c>
      <c r="E13">
        <v>25</v>
      </c>
      <c r="F13">
        <v>40</v>
      </c>
      <c r="G13" s="178">
        <v>142</v>
      </c>
      <c r="H13">
        <v>48</v>
      </c>
      <c r="I13">
        <v>54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558</v>
      </c>
      <c r="Z13" s="3"/>
    </row>
    <row r="14" spans="1:30" ht="14.4" x14ac:dyDescent="0.3">
      <c r="A14" s="1">
        <v>9</v>
      </c>
      <c r="B14" s="133" t="s">
        <v>133</v>
      </c>
      <c r="C14">
        <v>125</v>
      </c>
      <c r="D14">
        <v>121</v>
      </c>
      <c r="E14">
        <v>20</v>
      </c>
      <c r="F14">
        <v>69</v>
      </c>
      <c r="G14">
        <v>108</v>
      </c>
      <c r="H14">
        <v>44</v>
      </c>
      <c r="I14">
        <v>65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552</v>
      </c>
      <c r="Z14" s="3"/>
    </row>
    <row r="15" spans="1:30" ht="14.4" x14ac:dyDescent="0.3">
      <c r="A15" s="1">
        <v>10</v>
      </c>
      <c r="B15" s="133" t="s">
        <v>132</v>
      </c>
      <c r="C15">
        <v>116</v>
      </c>
      <c r="D15">
        <v>114</v>
      </c>
      <c r="E15">
        <v>26</v>
      </c>
      <c r="F15">
        <v>54</v>
      </c>
      <c r="G15">
        <v>105</v>
      </c>
      <c r="H15">
        <v>62</v>
      </c>
      <c r="I15">
        <v>66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543</v>
      </c>
      <c r="Z15" s="3"/>
    </row>
    <row r="16" spans="1:30" ht="14.4" x14ac:dyDescent="0.3">
      <c r="A16" s="1">
        <v>11</v>
      </c>
      <c r="B16" s="133" t="s">
        <v>31</v>
      </c>
      <c r="C16">
        <v>97</v>
      </c>
      <c r="D16">
        <v>116</v>
      </c>
      <c r="E16">
        <v>25</v>
      </c>
      <c r="F16">
        <v>54</v>
      </c>
      <c r="G16">
        <v>117</v>
      </c>
      <c r="H16">
        <v>62</v>
      </c>
      <c r="I16">
        <v>70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541</v>
      </c>
      <c r="Z16" s="3"/>
    </row>
    <row r="17" spans="1:30" ht="14.4" x14ac:dyDescent="0.3">
      <c r="A17" s="1">
        <v>12</v>
      </c>
      <c r="B17" s="133" t="s">
        <v>312</v>
      </c>
      <c r="C17">
        <v>87</v>
      </c>
      <c r="D17">
        <v>90</v>
      </c>
      <c r="E17">
        <v>17</v>
      </c>
      <c r="F17">
        <v>87</v>
      </c>
      <c r="G17">
        <v>91</v>
      </c>
      <c r="H17">
        <v>87</v>
      </c>
      <c r="I17">
        <v>78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537</v>
      </c>
      <c r="Z17" s="3"/>
    </row>
    <row r="18" spans="1:30" ht="14.4" x14ac:dyDescent="0.3">
      <c r="A18" s="1">
        <v>13</v>
      </c>
      <c r="B18" s="132" t="s">
        <v>135</v>
      </c>
      <c r="C18">
        <v>122</v>
      </c>
      <c r="D18">
        <v>137</v>
      </c>
      <c r="E18">
        <v>35</v>
      </c>
      <c r="F18">
        <v>48</v>
      </c>
      <c r="G18">
        <v>111</v>
      </c>
      <c r="H18">
        <v>37</v>
      </c>
      <c r="I18">
        <v>42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532</v>
      </c>
      <c r="Z18" s="3"/>
    </row>
    <row r="19" spans="1:30" ht="14.4" x14ac:dyDescent="0.3">
      <c r="A19" s="1">
        <v>14</v>
      </c>
      <c r="B19" s="134" t="s">
        <v>130</v>
      </c>
      <c r="C19">
        <v>111</v>
      </c>
      <c r="D19">
        <v>96</v>
      </c>
      <c r="E19">
        <v>25</v>
      </c>
      <c r="F19">
        <v>70</v>
      </c>
      <c r="G19">
        <v>95</v>
      </c>
      <c r="H19">
        <v>50</v>
      </c>
      <c r="I19">
        <v>65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512</v>
      </c>
      <c r="Z19" s="3"/>
    </row>
    <row r="20" spans="1:30" ht="14.4" x14ac:dyDescent="0.3">
      <c r="A20" s="1">
        <v>15</v>
      </c>
      <c r="B20" s="133" t="s">
        <v>318</v>
      </c>
      <c r="C20">
        <v>105</v>
      </c>
      <c r="D20">
        <v>77</v>
      </c>
      <c r="E20">
        <v>22</v>
      </c>
      <c r="F20">
        <v>54</v>
      </c>
      <c r="G20">
        <v>79</v>
      </c>
      <c r="H20">
        <v>34</v>
      </c>
      <c r="I20">
        <v>58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429</v>
      </c>
      <c r="Z20" s="3"/>
    </row>
    <row r="21" spans="1:30" ht="14.4" x14ac:dyDescent="0.3">
      <c r="A21" s="1">
        <v>16</v>
      </c>
      <c r="B21" s="133" t="s">
        <v>136</v>
      </c>
      <c r="C21">
        <v>114</v>
      </c>
      <c r="D21">
        <v>119</v>
      </c>
      <c r="E21">
        <v>36</v>
      </c>
      <c r="F21">
        <v>14</v>
      </c>
      <c r="G21">
        <v>95</v>
      </c>
      <c r="H21">
        <v>17</v>
      </c>
      <c r="I21">
        <v>23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418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L14" sqref="L14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69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0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1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74" t="s">
        <v>294</v>
      </c>
      <c r="C6" s="142">
        <v>4</v>
      </c>
      <c r="D6" t="s">
        <v>319</v>
      </c>
      <c r="E6" t="s">
        <v>319</v>
      </c>
      <c r="F6" t="s">
        <v>319</v>
      </c>
      <c r="G6">
        <v>18</v>
      </c>
      <c r="H6" t="s">
        <v>319</v>
      </c>
      <c r="I6">
        <v>43</v>
      </c>
      <c r="J6">
        <v>17</v>
      </c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78</v>
      </c>
      <c r="AA6" s="3"/>
    </row>
    <row r="7" spans="1:40" ht="14.4" x14ac:dyDescent="0.3">
      <c r="A7" s="1">
        <v>2</v>
      </c>
      <c r="B7" s="173" t="s">
        <v>222</v>
      </c>
      <c r="C7" s="97">
        <v>3</v>
      </c>
      <c r="D7" t="s">
        <v>319</v>
      </c>
      <c r="E7" t="s">
        <v>319</v>
      </c>
      <c r="F7" t="s">
        <v>319</v>
      </c>
      <c r="G7">
        <v>35</v>
      </c>
      <c r="H7" t="s">
        <v>319</v>
      </c>
      <c r="I7">
        <v>25</v>
      </c>
      <c r="J7">
        <v>16</v>
      </c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76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62" t="s">
        <v>3</v>
      </c>
      <c r="C8" s="5" t="s">
        <v>89</v>
      </c>
      <c r="D8">
        <v>17</v>
      </c>
      <c r="E8">
        <v>20</v>
      </c>
      <c r="F8" t="s">
        <v>319</v>
      </c>
      <c r="G8" t="s">
        <v>319</v>
      </c>
      <c r="H8">
        <v>20</v>
      </c>
      <c r="I8" t="s">
        <v>319</v>
      </c>
      <c r="J8" t="s">
        <v>319</v>
      </c>
      <c r="K8"/>
      <c r="L8"/>
      <c r="M8"/>
      <c r="N8"/>
      <c r="O8"/>
      <c r="P8"/>
      <c r="Q8"/>
      <c r="R8"/>
      <c r="S8"/>
      <c r="T8"/>
      <c r="U8"/>
      <c r="V8"/>
      <c r="W8"/>
      <c r="X8" s="137"/>
      <c r="Y8" s="74"/>
      <c r="Z8" s="1">
        <f>SUM(D8:X8)</f>
        <v>57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74" t="s">
        <v>226</v>
      </c>
      <c r="C9" s="142">
        <v>4</v>
      </c>
      <c r="D9" t="s">
        <v>319</v>
      </c>
      <c r="E9" t="s">
        <v>319</v>
      </c>
      <c r="F9" t="s">
        <v>319</v>
      </c>
      <c r="G9">
        <v>32</v>
      </c>
      <c r="H9" t="s">
        <v>319</v>
      </c>
      <c r="I9">
        <v>23</v>
      </c>
      <c r="J9" t="s">
        <v>319</v>
      </c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55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61" t="s">
        <v>192</v>
      </c>
      <c r="C10" s="6">
        <v>1</v>
      </c>
      <c r="D10" t="s">
        <v>319</v>
      </c>
      <c r="E10" t="s">
        <v>319</v>
      </c>
      <c r="F10">
        <v>25</v>
      </c>
      <c r="G10">
        <v>12</v>
      </c>
      <c r="H10" t="s">
        <v>319</v>
      </c>
      <c r="I10">
        <v>10</v>
      </c>
      <c r="J10">
        <v>8</v>
      </c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55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2" t="s">
        <v>156</v>
      </c>
      <c r="C11" s="5" t="s">
        <v>89</v>
      </c>
      <c r="D11" t="s">
        <v>319</v>
      </c>
      <c r="E11" t="s">
        <v>319</v>
      </c>
      <c r="F11" t="s">
        <v>319</v>
      </c>
      <c r="G11">
        <v>15</v>
      </c>
      <c r="H11" t="s">
        <v>319</v>
      </c>
      <c r="I11">
        <v>20</v>
      </c>
      <c r="J11">
        <v>20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55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1" t="s">
        <v>189</v>
      </c>
      <c r="C12" s="6">
        <v>1</v>
      </c>
      <c r="D12">
        <v>25</v>
      </c>
      <c r="E12">
        <v>10</v>
      </c>
      <c r="F12" t="s">
        <v>319</v>
      </c>
      <c r="G12" t="s">
        <v>319</v>
      </c>
      <c r="H12">
        <v>18</v>
      </c>
      <c r="I12" t="s">
        <v>319</v>
      </c>
      <c r="J12" t="s">
        <v>319</v>
      </c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53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4" t="s">
        <v>206</v>
      </c>
      <c r="C13" s="142">
        <v>4</v>
      </c>
      <c r="D13" t="s">
        <v>319</v>
      </c>
      <c r="E13" t="s">
        <v>319</v>
      </c>
      <c r="F13" s="1" t="s">
        <v>319</v>
      </c>
      <c r="G13" s="1">
        <v>22</v>
      </c>
      <c r="H13" t="s">
        <v>319</v>
      </c>
      <c r="I13" s="1">
        <v>13</v>
      </c>
      <c r="J13">
        <v>18</v>
      </c>
      <c r="M13"/>
      <c r="Q13"/>
      <c r="X13" s="138"/>
      <c r="Y13" s="70"/>
      <c r="Z13" s="1">
        <f>SUM(D13:X13)</f>
        <v>53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61" t="s">
        <v>105</v>
      </c>
      <c r="C14" s="6">
        <v>1</v>
      </c>
      <c r="D14" t="s">
        <v>319</v>
      </c>
      <c r="E14" t="s">
        <v>319</v>
      </c>
      <c r="F14" t="s">
        <v>319</v>
      </c>
      <c r="G14">
        <v>13</v>
      </c>
      <c r="H14" t="s">
        <v>319</v>
      </c>
      <c r="I14">
        <v>18</v>
      </c>
      <c r="J14">
        <v>22</v>
      </c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53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62" t="s">
        <v>9</v>
      </c>
      <c r="C15" s="5" t="s">
        <v>89</v>
      </c>
      <c r="D15">
        <v>13</v>
      </c>
      <c r="E15">
        <v>17</v>
      </c>
      <c r="F15" t="s">
        <v>319</v>
      </c>
      <c r="G15" t="s">
        <v>319</v>
      </c>
      <c r="H15">
        <v>17</v>
      </c>
      <c r="I15" t="s">
        <v>319</v>
      </c>
      <c r="J15" t="s">
        <v>319</v>
      </c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47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61" t="s">
        <v>7</v>
      </c>
      <c r="C16" s="6">
        <v>1</v>
      </c>
      <c r="D16" t="s">
        <v>319</v>
      </c>
      <c r="E16" t="s">
        <v>319</v>
      </c>
      <c r="F16" t="s">
        <v>319</v>
      </c>
      <c r="G16">
        <v>14</v>
      </c>
      <c r="H16" t="s">
        <v>319</v>
      </c>
      <c r="I16">
        <v>14</v>
      </c>
      <c r="J16">
        <v>16</v>
      </c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44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74" t="s">
        <v>178</v>
      </c>
      <c r="C17" s="142">
        <v>4</v>
      </c>
      <c r="D17" t="s">
        <v>319</v>
      </c>
      <c r="E17" t="s">
        <v>319</v>
      </c>
      <c r="F17">
        <v>43</v>
      </c>
      <c r="G17" t="s">
        <v>319</v>
      </c>
      <c r="H17" t="s">
        <v>319</v>
      </c>
      <c r="I17" t="s">
        <v>319</v>
      </c>
      <c r="J17" t="s">
        <v>319</v>
      </c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43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1" t="s">
        <v>191</v>
      </c>
      <c r="C18" s="6">
        <v>1</v>
      </c>
      <c r="D18" t="s">
        <v>319</v>
      </c>
      <c r="E18" t="s">
        <v>319</v>
      </c>
      <c r="F18" t="s">
        <v>319</v>
      </c>
      <c r="G18">
        <v>25</v>
      </c>
      <c r="H18" t="s">
        <v>319</v>
      </c>
      <c r="I18" t="s">
        <v>319</v>
      </c>
      <c r="J18">
        <v>18</v>
      </c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43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3" t="s">
        <v>119</v>
      </c>
      <c r="C19" s="97">
        <v>3</v>
      </c>
      <c r="D19" t="s">
        <v>319</v>
      </c>
      <c r="E19" t="s">
        <v>319</v>
      </c>
      <c r="F19" t="s">
        <v>319</v>
      </c>
      <c r="G19">
        <v>12</v>
      </c>
      <c r="H19" t="s">
        <v>319</v>
      </c>
      <c r="I19">
        <v>12</v>
      </c>
      <c r="J19">
        <v>19</v>
      </c>
      <c r="K19"/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43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74" t="s">
        <v>279</v>
      </c>
      <c r="C20" s="142">
        <v>4</v>
      </c>
      <c r="D20" t="s">
        <v>319</v>
      </c>
      <c r="E20" t="s">
        <v>319</v>
      </c>
      <c r="F20" t="s">
        <v>319</v>
      </c>
      <c r="G20">
        <v>13</v>
      </c>
      <c r="H20" t="s">
        <v>319</v>
      </c>
      <c r="I20">
        <v>8</v>
      </c>
      <c r="J20">
        <v>22</v>
      </c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43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3" t="s">
        <v>170</v>
      </c>
      <c r="C21" s="97">
        <v>3</v>
      </c>
      <c r="D21" t="s">
        <v>319</v>
      </c>
      <c r="E21" t="s">
        <v>319</v>
      </c>
      <c r="F21" t="s">
        <v>319</v>
      </c>
      <c r="G21">
        <v>7</v>
      </c>
      <c r="H21" t="s">
        <v>319</v>
      </c>
      <c r="I21">
        <v>13</v>
      </c>
      <c r="J21">
        <v>23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43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74" t="s">
        <v>212</v>
      </c>
      <c r="C22" s="142">
        <v>4</v>
      </c>
      <c r="D22" t="s">
        <v>319</v>
      </c>
      <c r="E22" t="s">
        <v>319</v>
      </c>
      <c r="F22" s="1" t="s">
        <v>319</v>
      </c>
      <c r="G22" s="1">
        <v>12</v>
      </c>
      <c r="H22" t="s">
        <v>319</v>
      </c>
      <c r="I22" s="1">
        <v>5</v>
      </c>
      <c r="J22">
        <v>25</v>
      </c>
      <c r="M22"/>
      <c r="Q22"/>
      <c r="X22" s="138"/>
      <c r="Y22" s="70"/>
      <c r="Z22" s="1">
        <f>SUM(D22:X22)</f>
        <v>42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74" t="s">
        <v>128</v>
      </c>
      <c r="C23" s="142">
        <v>4</v>
      </c>
      <c r="D23">
        <v>13</v>
      </c>
      <c r="E23">
        <v>15</v>
      </c>
      <c r="F23" t="s">
        <v>319</v>
      </c>
      <c r="G23" t="s">
        <v>319</v>
      </c>
      <c r="H23">
        <v>12</v>
      </c>
      <c r="I23" t="s">
        <v>319</v>
      </c>
      <c r="J23" t="s">
        <v>319</v>
      </c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40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2" t="s">
        <v>161</v>
      </c>
      <c r="C24" s="92">
        <v>2</v>
      </c>
      <c r="D24" s="1">
        <v>17</v>
      </c>
      <c r="E24" s="1">
        <v>10</v>
      </c>
      <c r="F24" s="1" t="s">
        <v>319</v>
      </c>
      <c r="G24" s="1" t="s">
        <v>319</v>
      </c>
      <c r="H24" s="1">
        <v>13</v>
      </c>
      <c r="I24" s="1" t="s">
        <v>319</v>
      </c>
      <c r="J24" s="1" t="s">
        <v>319</v>
      </c>
      <c r="X24" s="137"/>
      <c r="Y24" s="74"/>
      <c r="Z24" s="1">
        <f>SUM(D24:X24)</f>
        <v>40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4" t="s">
        <v>286</v>
      </c>
      <c r="C25" s="142">
        <v>4</v>
      </c>
      <c r="D25" t="s">
        <v>319</v>
      </c>
      <c r="E25" t="s">
        <v>319</v>
      </c>
      <c r="F25" t="s">
        <v>319</v>
      </c>
      <c r="G25">
        <v>20</v>
      </c>
      <c r="H25" t="s">
        <v>319</v>
      </c>
      <c r="I25">
        <v>10</v>
      </c>
      <c r="J25">
        <v>10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40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74" t="s">
        <v>301</v>
      </c>
      <c r="C26" s="142">
        <v>4</v>
      </c>
      <c r="D26" t="s">
        <v>319</v>
      </c>
      <c r="E26" t="s">
        <v>319</v>
      </c>
      <c r="F26">
        <v>37</v>
      </c>
      <c r="G26" t="s">
        <v>319</v>
      </c>
      <c r="H26" t="s">
        <v>319</v>
      </c>
      <c r="I26" t="s">
        <v>319</v>
      </c>
      <c r="J26" t="s">
        <v>319</v>
      </c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37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62" t="s">
        <v>116</v>
      </c>
      <c r="C27" s="5" t="s">
        <v>89</v>
      </c>
      <c r="D27">
        <v>15</v>
      </c>
      <c r="E27">
        <v>9</v>
      </c>
      <c r="F27" t="s">
        <v>319</v>
      </c>
      <c r="G27" t="s">
        <v>319</v>
      </c>
      <c r="H27">
        <v>13</v>
      </c>
      <c r="I27" t="s">
        <v>319</v>
      </c>
      <c r="J27" t="s">
        <v>319</v>
      </c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37</v>
      </c>
      <c r="AA27" s="3"/>
      <c r="AF27" s="46"/>
    </row>
    <row r="28" spans="1:40" ht="14.4" x14ac:dyDescent="0.3">
      <c r="A28" s="1">
        <v>23</v>
      </c>
      <c r="B28" s="173" t="s">
        <v>163</v>
      </c>
      <c r="C28" s="97">
        <v>3</v>
      </c>
      <c r="D28">
        <v>13</v>
      </c>
      <c r="E28">
        <v>20</v>
      </c>
      <c r="F28" t="s">
        <v>319</v>
      </c>
      <c r="G28" t="s">
        <v>319</v>
      </c>
      <c r="H28">
        <v>3</v>
      </c>
      <c r="I28" t="s">
        <v>319</v>
      </c>
      <c r="J28" t="s">
        <v>319</v>
      </c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36</v>
      </c>
      <c r="AA28" s="3"/>
      <c r="AF28" s="50"/>
    </row>
    <row r="29" spans="1:40" ht="14.4" x14ac:dyDescent="0.3">
      <c r="A29" s="1">
        <v>24</v>
      </c>
      <c r="B29" s="173" t="s">
        <v>199</v>
      </c>
      <c r="C29" s="97">
        <v>3</v>
      </c>
      <c r="D29" t="s">
        <v>319</v>
      </c>
      <c r="E29" t="s">
        <v>319</v>
      </c>
      <c r="F29" t="s">
        <v>319</v>
      </c>
      <c r="G29">
        <v>8</v>
      </c>
      <c r="H29" t="s">
        <v>319</v>
      </c>
      <c r="I29">
        <v>17</v>
      </c>
      <c r="J29">
        <v>9</v>
      </c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34</v>
      </c>
      <c r="AA29" s="3"/>
    </row>
    <row r="30" spans="1:40" ht="14.4" x14ac:dyDescent="0.3">
      <c r="A30" s="1">
        <v>25</v>
      </c>
      <c r="B30" s="172" t="s">
        <v>118</v>
      </c>
      <c r="C30" s="92">
        <v>2</v>
      </c>
      <c r="D30">
        <v>13</v>
      </c>
      <c r="E30">
        <v>8</v>
      </c>
      <c r="F30" t="s">
        <v>319</v>
      </c>
      <c r="G30" t="s">
        <v>319</v>
      </c>
      <c r="H30">
        <v>12</v>
      </c>
      <c r="I30" t="s">
        <v>319</v>
      </c>
      <c r="J30" t="s">
        <v>319</v>
      </c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33</v>
      </c>
      <c r="AA30" s="3"/>
    </row>
    <row r="31" spans="1:40" ht="14.4" x14ac:dyDescent="0.3">
      <c r="A31" s="1">
        <v>26</v>
      </c>
      <c r="B31" s="174" t="s">
        <v>252</v>
      </c>
      <c r="C31" s="142">
        <v>4</v>
      </c>
      <c r="D31" t="s">
        <v>319</v>
      </c>
      <c r="E31" t="s">
        <v>319</v>
      </c>
      <c r="F31">
        <v>32</v>
      </c>
      <c r="G31" t="s">
        <v>319</v>
      </c>
      <c r="H31" t="s">
        <v>319</v>
      </c>
      <c r="I31" t="s">
        <v>319</v>
      </c>
      <c r="J31" t="s">
        <v>319</v>
      </c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32</v>
      </c>
      <c r="AA31" s="3"/>
    </row>
    <row r="32" spans="1:40" ht="14.4" x14ac:dyDescent="0.3">
      <c r="A32" s="1">
        <v>27</v>
      </c>
      <c r="B32" s="162" t="s">
        <v>187</v>
      </c>
      <c r="C32" s="5" t="s">
        <v>89</v>
      </c>
      <c r="D32">
        <v>8</v>
      </c>
      <c r="E32">
        <v>13</v>
      </c>
      <c r="F32" t="s">
        <v>319</v>
      </c>
      <c r="G32" t="s">
        <v>319</v>
      </c>
      <c r="H32">
        <v>11</v>
      </c>
      <c r="I32" t="s">
        <v>319</v>
      </c>
      <c r="J32" t="s">
        <v>319</v>
      </c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32</v>
      </c>
      <c r="AA32" s="3"/>
    </row>
    <row r="33" spans="1:27" ht="14.4" x14ac:dyDescent="0.3">
      <c r="A33" s="1">
        <v>28</v>
      </c>
      <c r="B33" s="161" t="s">
        <v>109</v>
      </c>
      <c r="C33" s="6">
        <v>1</v>
      </c>
      <c r="D33">
        <v>13</v>
      </c>
      <c r="E33">
        <v>14</v>
      </c>
      <c r="F33" t="s">
        <v>319</v>
      </c>
      <c r="G33" t="s">
        <v>319</v>
      </c>
      <c r="H33">
        <v>3</v>
      </c>
      <c r="I33" t="s">
        <v>319</v>
      </c>
      <c r="J33" t="s">
        <v>319</v>
      </c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30</v>
      </c>
      <c r="AA33" s="3"/>
    </row>
    <row r="34" spans="1:27" ht="14.4" x14ac:dyDescent="0.3">
      <c r="A34" s="1">
        <v>29</v>
      </c>
      <c r="B34" s="172" t="s">
        <v>194</v>
      </c>
      <c r="C34" s="92">
        <v>2</v>
      </c>
      <c r="D34">
        <v>7</v>
      </c>
      <c r="E34">
        <v>22</v>
      </c>
      <c r="F34" t="s">
        <v>319</v>
      </c>
      <c r="G34" t="s">
        <v>319</v>
      </c>
      <c r="H34" t="s">
        <v>319</v>
      </c>
      <c r="I34" t="s">
        <v>319</v>
      </c>
      <c r="J34" t="s">
        <v>319</v>
      </c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29</v>
      </c>
      <c r="AA34" s="3"/>
    </row>
    <row r="35" spans="1:27" ht="14.4" x14ac:dyDescent="0.3">
      <c r="A35" s="1">
        <v>30</v>
      </c>
      <c r="B35" s="161" t="s">
        <v>188</v>
      </c>
      <c r="C35" s="6">
        <v>1</v>
      </c>
      <c r="D35">
        <v>8</v>
      </c>
      <c r="E35">
        <v>9</v>
      </c>
      <c r="F35" t="s">
        <v>319</v>
      </c>
      <c r="G35" t="s">
        <v>319</v>
      </c>
      <c r="H35">
        <v>12</v>
      </c>
      <c r="I35" t="s">
        <v>319</v>
      </c>
      <c r="J35" t="s">
        <v>319</v>
      </c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29</v>
      </c>
      <c r="AA35" s="3"/>
    </row>
    <row r="36" spans="1:27" ht="14.4" x14ac:dyDescent="0.3">
      <c r="A36" s="1">
        <v>31</v>
      </c>
      <c r="B36" s="161" t="s">
        <v>160</v>
      </c>
      <c r="C36" s="6">
        <v>1</v>
      </c>
      <c r="D36">
        <v>4</v>
      </c>
      <c r="E36">
        <v>12</v>
      </c>
      <c r="F36" t="s">
        <v>319</v>
      </c>
      <c r="G36" t="s">
        <v>319</v>
      </c>
      <c r="H36">
        <v>13</v>
      </c>
      <c r="I36" t="s">
        <v>319</v>
      </c>
      <c r="J36" t="s">
        <v>319</v>
      </c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29</v>
      </c>
      <c r="AA36" s="3"/>
    </row>
    <row r="37" spans="1:27" ht="14.4" x14ac:dyDescent="0.3">
      <c r="A37" s="1">
        <v>32</v>
      </c>
      <c r="B37" s="174" t="s">
        <v>233</v>
      </c>
      <c r="C37" s="142">
        <v>4</v>
      </c>
      <c r="D37" t="s">
        <v>319</v>
      </c>
      <c r="E37" t="s">
        <v>319</v>
      </c>
      <c r="F37" t="s">
        <v>319</v>
      </c>
      <c r="G37">
        <v>17</v>
      </c>
      <c r="H37" t="s">
        <v>319</v>
      </c>
      <c r="I37">
        <v>7</v>
      </c>
      <c r="J37">
        <v>5</v>
      </c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29</v>
      </c>
      <c r="AA37" s="3"/>
    </row>
    <row r="38" spans="1:27" ht="14.4" x14ac:dyDescent="0.3">
      <c r="A38" s="1">
        <v>33</v>
      </c>
      <c r="B38" s="173" t="s">
        <v>220</v>
      </c>
      <c r="C38" s="97">
        <v>3</v>
      </c>
      <c r="D38" t="s">
        <v>319</v>
      </c>
      <c r="E38" t="s">
        <v>319</v>
      </c>
      <c r="F38" t="s">
        <v>319</v>
      </c>
      <c r="G38">
        <v>4</v>
      </c>
      <c r="H38" t="s">
        <v>319</v>
      </c>
      <c r="I38">
        <v>20</v>
      </c>
      <c r="J38">
        <v>5</v>
      </c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29</v>
      </c>
      <c r="AA38" s="3"/>
    </row>
    <row r="39" spans="1:27" ht="14.4" x14ac:dyDescent="0.3">
      <c r="A39" s="1">
        <v>34</v>
      </c>
      <c r="B39" s="174" t="s">
        <v>243</v>
      </c>
      <c r="C39" s="142">
        <v>4</v>
      </c>
      <c r="D39" t="s">
        <v>319</v>
      </c>
      <c r="E39" t="s">
        <v>319</v>
      </c>
      <c r="F39">
        <v>28</v>
      </c>
      <c r="G39" t="s">
        <v>319</v>
      </c>
      <c r="H39" t="s">
        <v>319</v>
      </c>
      <c r="I39" t="s">
        <v>319</v>
      </c>
      <c r="J39" t="s">
        <v>319</v>
      </c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28</v>
      </c>
      <c r="AA39" s="3"/>
    </row>
    <row r="40" spans="1:27" ht="14.4" x14ac:dyDescent="0.3">
      <c r="A40" s="1">
        <v>35</v>
      </c>
      <c r="B40" s="174" t="s">
        <v>278</v>
      </c>
      <c r="C40" s="142">
        <v>4</v>
      </c>
      <c r="D40" t="s">
        <v>319</v>
      </c>
      <c r="E40" t="s">
        <v>319</v>
      </c>
      <c r="F40">
        <v>23</v>
      </c>
      <c r="G40" t="s">
        <v>319</v>
      </c>
      <c r="H40" t="s">
        <v>319</v>
      </c>
      <c r="I40" t="s">
        <v>319</v>
      </c>
      <c r="J40" t="s">
        <v>319</v>
      </c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23</v>
      </c>
      <c r="AA40" s="3"/>
    </row>
    <row r="41" spans="1:27" ht="13.2" customHeight="1" x14ac:dyDescent="0.3">
      <c r="A41" s="1">
        <v>36</v>
      </c>
      <c r="B41" s="174" t="s">
        <v>285</v>
      </c>
      <c r="C41" s="142">
        <v>4</v>
      </c>
      <c r="D41" t="s">
        <v>319</v>
      </c>
      <c r="E41" t="s">
        <v>319</v>
      </c>
      <c r="F41">
        <v>22</v>
      </c>
      <c r="G41" t="s">
        <v>319</v>
      </c>
      <c r="H41" t="s">
        <v>319</v>
      </c>
      <c r="I41" t="s">
        <v>319</v>
      </c>
      <c r="J41" t="s">
        <v>319</v>
      </c>
      <c r="K41"/>
      <c r="L41"/>
      <c r="M41"/>
      <c r="N41"/>
      <c r="O41"/>
      <c r="P41"/>
      <c r="Q41"/>
      <c r="R41"/>
      <c r="S41"/>
      <c r="T41"/>
      <c r="U41"/>
      <c r="V41"/>
      <c r="W41"/>
      <c r="X41" s="137"/>
      <c r="Y41" s="74"/>
      <c r="Z41" s="1">
        <f>SUM(D41:X41)</f>
        <v>22</v>
      </c>
      <c r="AA41" s="3"/>
    </row>
    <row r="42" spans="1:27" ht="14.4" x14ac:dyDescent="0.3">
      <c r="A42" s="1">
        <v>37</v>
      </c>
      <c r="B42" s="173" t="s">
        <v>124</v>
      </c>
      <c r="C42" s="97">
        <v>3</v>
      </c>
      <c r="D42" t="s">
        <v>319</v>
      </c>
      <c r="E42">
        <v>9</v>
      </c>
      <c r="F42" t="s">
        <v>319</v>
      </c>
      <c r="G42" t="s">
        <v>319</v>
      </c>
      <c r="H42">
        <v>12</v>
      </c>
      <c r="I42" t="s">
        <v>319</v>
      </c>
      <c r="J42" t="s">
        <v>319</v>
      </c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21</v>
      </c>
      <c r="AA42" s="3"/>
    </row>
    <row r="43" spans="1:27" ht="14.4" x14ac:dyDescent="0.3">
      <c r="A43" s="1">
        <v>38</v>
      </c>
      <c r="B43" s="174" t="s">
        <v>171</v>
      </c>
      <c r="C43" s="142">
        <v>4</v>
      </c>
      <c r="D43" s="1" t="s">
        <v>319</v>
      </c>
      <c r="E43" s="1" t="s">
        <v>319</v>
      </c>
      <c r="F43" s="1">
        <v>20</v>
      </c>
      <c r="G43" s="1" t="s">
        <v>319</v>
      </c>
      <c r="H43" s="1" t="s">
        <v>319</v>
      </c>
      <c r="I43" s="1" t="s">
        <v>319</v>
      </c>
      <c r="J43" s="1" t="s">
        <v>319</v>
      </c>
      <c r="X43" s="137"/>
      <c r="Y43" s="74"/>
      <c r="Z43" s="1">
        <f>SUM(D43:X43)</f>
        <v>20</v>
      </c>
      <c r="AA43" s="3"/>
    </row>
    <row r="44" spans="1:27" ht="14.4" x14ac:dyDescent="0.3">
      <c r="A44" s="1">
        <v>39</v>
      </c>
      <c r="B44" s="172" t="s">
        <v>216</v>
      </c>
      <c r="C44" s="92">
        <v>2</v>
      </c>
      <c r="D44" t="s">
        <v>319</v>
      </c>
      <c r="E44" t="s">
        <v>319</v>
      </c>
      <c r="F44" t="s">
        <v>319</v>
      </c>
      <c r="G44">
        <v>4</v>
      </c>
      <c r="H44" t="s">
        <v>319</v>
      </c>
      <c r="I44">
        <v>7</v>
      </c>
      <c r="J44">
        <v>8</v>
      </c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19</v>
      </c>
      <c r="AA44" s="3"/>
    </row>
    <row r="45" spans="1:27" ht="14.4" x14ac:dyDescent="0.3">
      <c r="A45" s="1">
        <v>40</v>
      </c>
      <c r="B45" s="161" t="s">
        <v>193</v>
      </c>
      <c r="C45" s="6">
        <v>1</v>
      </c>
      <c r="D45">
        <v>9</v>
      </c>
      <c r="E45">
        <v>4</v>
      </c>
      <c r="F45" t="s">
        <v>319</v>
      </c>
      <c r="G45" t="s">
        <v>319</v>
      </c>
      <c r="H45">
        <v>5</v>
      </c>
      <c r="I45" t="s">
        <v>319</v>
      </c>
      <c r="J45" t="s">
        <v>319</v>
      </c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18</v>
      </c>
      <c r="AA45" s="3"/>
    </row>
    <row r="46" spans="1:27" ht="14.4" x14ac:dyDescent="0.3">
      <c r="A46" s="1">
        <v>41</v>
      </c>
      <c r="B46" s="174" t="s">
        <v>227</v>
      </c>
      <c r="C46" s="142">
        <v>4</v>
      </c>
      <c r="D46" t="s">
        <v>319</v>
      </c>
      <c r="E46" t="s">
        <v>319</v>
      </c>
      <c r="F46" t="s">
        <v>319</v>
      </c>
      <c r="G46" t="s">
        <v>319</v>
      </c>
      <c r="H46" t="s">
        <v>319</v>
      </c>
      <c r="I46">
        <v>18</v>
      </c>
      <c r="J46" t="s">
        <v>319</v>
      </c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18</v>
      </c>
      <c r="AA46" s="3"/>
    </row>
    <row r="47" spans="1:27" ht="14.4" x14ac:dyDescent="0.3">
      <c r="A47" s="1">
        <v>42</v>
      </c>
      <c r="B47" s="173" t="s">
        <v>201</v>
      </c>
      <c r="C47" s="97">
        <v>3</v>
      </c>
      <c r="D47" t="s">
        <v>319</v>
      </c>
      <c r="E47" t="s">
        <v>319</v>
      </c>
      <c r="F47">
        <v>15</v>
      </c>
      <c r="G47" t="s">
        <v>319</v>
      </c>
      <c r="H47" t="s">
        <v>319</v>
      </c>
      <c r="I47" t="s">
        <v>319</v>
      </c>
      <c r="J47" t="s">
        <v>319</v>
      </c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15</v>
      </c>
      <c r="AA47" s="3"/>
    </row>
    <row r="48" spans="1:27" ht="14.4" x14ac:dyDescent="0.3">
      <c r="A48" s="1">
        <v>43</v>
      </c>
      <c r="B48" s="174" t="s">
        <v>246</v>
      </c>
      <c r="C48" s="142">
        <v>4</v>
      </c>
      <c r="D48" t="s">
        <v>319</v>
      </c>
      <c r="E48" t="s">
        <v>319</v>
      </c>
      <c r="F48">
        <v>15</v>
      </c>
      <c r="G48" t="s">
        <v>319</v>
      </c>
      <c r="H48" t="s">
        <v>319</v>
      </c>
      <c r="I48" t="s">
        <v>319</v>
      </c>
      <c r="J48" t="s">
        <v>319</v>
      </c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15</v>
      </c>
      <c r="AA48" s="3"/>
    </row>
    <row r="49" spans="1:27" ht="14.4" x14ac:dyDescent="0.3">
      <c r="A49" s="1">
        <v>44</v>
      </c>
      <c r="B49" s="173" t="s">
        <v>164</v>
      </c>
      <c r="C49" s="97">
        <v>3</v>
      </c>
      <c r="D49" t="s">
        <v>319</v>
      </c>
      <c r="E49" t="s">
        <v>319</v>
      </c>
      <c r="F49" t="s">
        <v>319</v>
      </c>
      <c r="G49" t="s">
        <v>319</v>
      </c>
      <c r="H49">
        <v>15</v>
      </c>
      <c r="I49" t="s">
        <v>319</v>
      </c>
      <c r="J49" t="s">
        <v>319</v>
      </c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15</v>
      </c>
      <c r="AA49" s="3"/>
    </row>
    <row r="50" spans="1:27" ht="14.4" x14ac:dyDescent="0.3">
      <c r="A50" s="1">
        <v>45</v>
      </c>
      <c r="B50" s="172" t="s">
        <v>218</v>
      </c>
      <c r="C50" s="92">
        <v>2</v>
      </c>
      <c r="D50">
        <v>14</v>
      </c>
      <c r="E50" t="s">
        <v>319</v>
      </c>
      <c r="F50" t="s">
        <v>319</v>
      </c>
      <c r="G50" t="s">
        <v>319</v>
      </c>
      <c r="H50" t="s">
        <v>319</v>
      </c>
      <c r="I50" t="s">
        <v>319</v>
      </c>
      <c r="J50" t="s">
        <v>319</v>
      </c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14</v>
      </c>
      <c r="AA50" s="3"/>
    </row>
    <row r="51" spans="1:27" ht="14.4" x14ac:dyDescent="0.3">
      <c r="A51" s="1">
        <v>46</v>
      </c>
      <c r="B51" s="172" t="s">
        <v>296</v>
      </c>
      <c r="C51" s="92">
        <v>2</v>
      </c>
      <c r="D51" t="s">
        <v>319</v>
      </c>
      <c r="E51">
        <v>4</v>
      </c>
      <c r="F51" t="s">
        <v>319</v>
      </c>
      <c r="G51" t="s">
        <v>319</v>
      </c>
      <c r="H51">
        <v>10</v>
      </c>
      <c r="I51" t="s">
        <v>319</v>
      </c>
      <c r="J51" t="s">
        <v>319</v>
      </c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14</v>
      </c>
      <c r="AA51" s="3"/>
    </row>
    <row r="52" spans="1:27" ht="14.4" x14ac:dyDescent="0.3">
      <c r="A52" s="1">
        <v>47</v>
      </c>
      <c r="B52" s="174" t="s">
        <v>173</v>
      </c>
      <c r="C52" s="142">
        <v>4</v>
      </c>
      <c r="D52">
        <v>3</v>
      </c>
      <c r="E52">
        <v>10</v>
      </c>
      <c r="F52" t="s">
        <v>319</v>
      </c>
      <c r="G52" t="s">
        <v>319</v>
      </c>
      <c r="H52" t="s">
        <v>319</v>
      </c>
      <c r="I52" t="s">
        <v>319</v>
      </c>
      <c r="J52" t="s">
        <v>319</v>
      </c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13</v>
      </c>
      <c r="AA52" s="3"/>
    </row>
    <row r="53" spans="1:27" ht="14.4" x14ac:dyDescent="0.3">
      <c r="A53" s="1">
        <v>48</v>
      </c>
      <c r="B53" s="161" t="s">
        <v>127</v>
      </c>
      <c r="C53" s="6">
        <v>1</v>
      </c>
      <c r="D53" t="s">
        <v>319</v>
      </c>
      <c r="E53" t="s">
        <v>319</v>
      </c>
      <c r="F53">
        <v>13</v>
      </c>
      <c r="G53" t="s">
        <v>319</v>
      </c>
      <c r="H53" t="s">
        <v>319</v>
      </c>
      <c r="I53" t="s">
        <v>319</v>
      </c>
      <c r="J53" t="s">
        <v>319</v>
      </c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13</v>
      </c>
      <c r="AA53" s="3"/>
    </row>
    <row r="54" spans="1:27" ht="14.4" x14ac:dyDescent="0.3">
      <c r="A54" s="1">
        <v>49</v>
      </c>
      <c r="B54" s="174" t="s">
        <v>267</v>
      </c>
      <c r="C54" s="142">
        <v>4</v>
      </c>
      <c r="D54" t="s">
        <v>319</v>
      </c>
      <c r="E54" t="s">
        <v>319</v>
      </c>
      <c r="F54">
        <v>13</v>
      </c>
      <c r="G54" t="s">
        <v>319</v>
      </c>
      <c r="H54" t="s">
        <v>319</v>
      </c>
      <c r="I54" t="s">
        <v>319</v>
      </c>
      <c r="J54" t="s">
        <v>319</v>
      </c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13</v>
      </c>
      <c r="AA54" s="3"/>
    </row>
    <row r="55" spans="1:27" ht="14.4" x14ac:dyDescent="0.3">
      <c r="A55" s="1">
        <v>50</v>
      </c>
      <c r="B55" s="173" t="s">
        <v>111</v>
      </c>
      <c r="C55" s="97">
        <v>3</v>
      </c>
      <c r="D55" t="s">
        <v>319</v>
      </c>
      <c r="E55" t="s">
        <v>319</v>
      </c>
      <c r="F55" t="s">
        <v>319</v>
      </c>
      <c r="G55" t="s">
        <v>319</v>
      </c>
      <c r="H55">
        <v>11</v>
      </c>
      <c r="I55" t="s">
        <v>319</v>
      </c>
      <c r="J55" t="s">
        <v>319</v>
      </c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11</v>
      </c>
      <c r="AA55" s="3"/>
    </row>
    <row r="56" spans="1:27" ht="14.4" x14ac:dyDescent="0.3">
      <c r="A56" s="1">
        <v>51</v>
      </c>
      <c r="B56" s="172" t="s">
        <v>195</v>
      </c>
      <c r="C56" s="92">
        <v>2</v>
      </c>
      <c r="D56" t="s">
        <v>319</v>
      </c>
      <c r="E56" t="s">
        <v>319</v>
      </c>
      <c r="F56" s="1">
        <v>10</v>
      </c>
      <c r="G56" s="1" t="s">
        <v>319</v>
      </c>
      <c r="H56" t="s">
        <v>319</v>
      </c>
      <c r="I56" s="1" t="s">
        <v>319</v>
      </c>
      <c r="J56" t="s">
        <v>319</v>
      </c>
      <c r="M56"/>
      <c r="Q56"/>
      <c r="X56" s="138"/>
      <c r="Y56" s="70"/>
      <c r="Z56" s="1">
        <f>SUM(D56:X56)</f>
        <v>10</v>
      </c>
      <c r="AA56" s="3"/>
    </row>
    <row r="57" spans="1:27" ht="14.4" x14ac:dyDescent="0.3">
      <c r="A57" s="1">
        <v>52</v>
      </c>
      <c r="B57" s="174" t="s">
        <v>211</v>
      </c>
      <c r="C57" s="142">
        <v>4</v>
      </c>
      <c r="D57" t="s">
        <v>319</v>
      </c>
      <c r="E57" t="s">
        <v>319</v>
      </c>
      <c r="F57">
        <v>10</v>
      </c>
      <c r="G57" t="s">
        <v>319</v>
      </c>
      <c r="H57" t="s">
        <v>319</v>
      </c>
      <c r="I57" t="s">
        <v>319</v>
      </c>
      <c r="J57" t="s">
        <v>319</v>
      </c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10</v>
      </c>
      <c r="AA57" s="3"/>
    </row>
    <row r="58" spans="1:27" ht="14.4" x14ac:dyDescent="0.3">
      <c r="A58" s="1">
        <v>53</v>
      </c>
      <c r="B58" s="173" t="s">
        <v>4</v>
      </c>
      <c r="C58" s="97">
        <v>3</v>
      </c>
      <c r="D58" t="s">
        <v>319</v>
      </c>
      <c r="E58" t="s">
        <v>319</v>
      </c>
      <c r="F58">
        <v>9</v>
      </c>
      <c r="G58" t="s">
        <v>319</v>
      </c>
      <c r="H58" t="s">
        <v>319</v>
      </c>
      <c r="I58" t="s">
        <v>319</v>
      </c>
      <c r="J58" t="s">
        <v>319</v>
      </c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9</v>
      </c>
      <c r="AA58" s="3"/>
    </row>
    <row r="59" spans="1:27" ht="14.4" x14ac:dyDescent="0.3">
      <c r="A59" s="1">
        <v>54</v>
      </c>
      <c r="B59" s="173" t="s">
        <v>169</v>
      </c>
      <c r="C59" s="97">
        <v>3</v>
      </c>
      <c r="D59">
        <v>8</v>
      </c>
      <c r="E59" t="s">
        <v>319</v>
      </c>
      <c r="F59" t="s">
        <v>319</v>
      </c>
      <c r="G59" t="s">
        <v>319</v>
      </c>
      <c r="H59" t="s">
        <v>319</v>
      </c>
      <c r="I59" t="s">
        <v>319</v>
      </c>
      <c r="J59" t="s">
        <v>319</v>
      </c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8</v>
      </c>
      <c r="AA59" s="3"/>
    </row>
    <row r="60" spans="1:27" ht="14.4" x14ac:dyDescent="0.3">
      <c r="A60" s="1">
        <v>55</v>
      </c>
      <c r="B60" s="174" t="s">
        <v>123</v>
      </c>
      <c r="C60" s="142">
        <v>4</v>
      </c>
      <c r="D60" t="s">
        <v>319</v>
      </c>
      <c r="E60" t="s">
        <v>319</v>
      </c>
      <c r="F60">
        <v>8</v>
      </c>
      <c r="G60" t="s">
        <v>319</v>
      </c>
      <c r="H60" t="s">
        <v>319</v>
      </c>
      <c r="I60" t="s">
        <v>319</v>
      </c>
      <c r="J60" t="s">
        <v>319</v>
      </c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8</v>
      </c>
      <c r="AA60" s="3"/>
    </row>
    <row r="61" spans="1:27" ht="14.4" x14ac:dyDescent="0.3">
      <c r="A61" s="1">
        <v>56</v>
      </c>
      <c r="B61" s="174" t="s">
        <v>293</v>
      </c>
      <c r="C61" s="142">
        <v>4</v>
      </c>
      <c r="D61" t="s">
        <v>319</v>
      </c>
      <c r="E61" t="s">
        <v>319</v>
      </c>
      <c r="F61" t="s">
        <v>319</v>
      </c>
      <c r="G61" t="s">
        <v>319</v>
      </c>
      <c r="H61">
        <v>8</v>
      </c>
      <c r="I61" t="s">
        <v>319</v>
      </c>
      <c r="J61" t="s">
        <v>319</v>
      </c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8</v>
      </c>
      <c r="AA61" s="3"/>
    </row>
    <row r="62" spans="1:27" ht="14.4" x14ac:dyDescent="0.3">
      <c r="A62" s="1">
        <v>57</v>
      </c>
      <c r="B62" s="174" t="s">
        <v>104</v>
      </c>
      <c r="C62" s="142">
        <v>4</v>
      </c>
      <c r="D62" t="s">
        <v>319</v>
      </c>
      <c r="E62" t="s">
        <v>319</v>
      </c>
      <c r="F62">
        <v>7</v>
      </c>
      <c r="G62" t="s">
        <v>319</v>
      </c>
      <c r="H62" t="s">
        <v>319</v>
      </c>
      <c r="I62" t="s">
        <v>319</v>
      </c>
      <c r="J62" t="s">
        <v>319</v>
      </c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7</v>
      </c>
      <c r="AA62" s="3"/>
    </row>
    <row r="63" spans="1:27" ht="14.4" x14ac:dyDescent="0.3">
      <c r="A63" s="1">
        <v>58</v>
      </c>
      <c r="B63" s="161" t="s">
        <v>99</v>
      </c>
      <c r="C63" s="6">
        <v>1</v>
      </c>
      <c r="D63">
        <v>3</v>
      </c>
      <c r="E63" t="s">
        <v>319</v>
      </c>
      <c r="F63" t="s">
        <v>319</v>
      </c>
      <c r="G63" t="s">
        <v>319</v>
      </c>
      <c r="H63">
        <v>3</v>
      </c>
      <c r="I63" t="s">
        <v>319</v>
      </c>
      <c r="J63" t="s">
        <v>319</v>
      </c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6</v>
      </c>
      <c r="AA63" s="3"/>
    </row>
    <row r="64" spans="1:27" ht="14.4" x14ac:dyDescent="0.3">
      <c r="A64" s="1">
        <v>59</v>
      </c>
      <c r="B64" s="174" t="s">
        <v>103</v>
      </c>
      <c r="C64" s="142">
        <v>4</v>
      </c>
      <c r="D64" t="s">
        <v>319</v>
      </c>
      <c r="E64" t="s">
        <v>319</v>
      </c>
      <c r="F64" t="s">
        <v>319</v>
      </c>
      <c r="G64" t="s">
        <v>319</v>
      </c>
      <c r="H64" t="s">
        <v>319</v>
      </c>
      <c r="I64">
        <v>3</v>
      </c>
      <c r="J64">
        <v>3</v>
      </c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6</v>
      </c>
      <c r="AA64" s="3"/>
    </row>
    <row r="65" spans="1:27" ht="14.4" x14ac:dyDescent="0.3">
      <c r="A65" s="1">
        <v>60</v>
      </c>
      <c r="B65" s="173" t="s">
        <v>200</v>
      </c>
      <c r="C65" s="97">
        <v>3</v>
      </c>
      <c r="D65">
        <v>5</v>
      </c>
      <c r="E65" t="s">
        <v>319</v>
      </c>
      <c r="F65" t="s">
        <v>319</v>
      </c>
      <c r="G65" t="s">
        <v>319</v>
      </c>
      <c r="H65" t="s">
        <v>319</v>
      </c>
      <c r="I65" t="s">
        <v>319</v>
      </c>
      <c r="J65" t="s">
        <v>319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5</v>
      </c>
      <c r="AA65" s="3"/>
    </row>
    <row r="66" spans="1:27" ht="14.4" x14ac:dyDescent="0.3">
      <c r="A66" s="1">
        <v>61</v>
      </c>
      <c r="B66" s="174" t="s">
        <v>6</v>
      </c>
      <c r="C66" s="142">
        <v>4</v>
      </c>
      <c r="D66" t="s">
        <v>319</v>
      </c>
      <c r="E66">
        <v>5</v>
      </c>
      <c r="F66" t="s">
        <v>319</v>
      </c>
      <c r="G66" t="s">
        <v>319</v>
      </c>
      <c r="H66" t="s">
        <v>319</v>
      </c>
      <c r="I66" t="s">
        <v>319</v>
      </c>
      <c r="J66" t="s">
        <v>319</v>
      </c>
      <c r="K66"/>
      <c r="L66"/>
      <c r="M66"/>
      <c r="N66"/>
      <c r="O66"/>
      <c r="P66"/>
      <c r="Q66"/>
      <c r="R66"/>
      <c r="S66"/>
      <c r="T66"/>
      <c r="U66"/>
      <c r="V66"/>
      <c r="W66"/>
      <c r="X66" s="137"/>
      <c r="Y66" s="74"/>
      <c r="Z66" s="1">
        <f>SUM(D66:X66)</f>
        <v>5</v>
      </c>
      <c r="AA66" s="3"/>
    </row>
    <row r="67" spans="1:27" ht="14.4" x14ac:dyDescent="0.3">
      <c r="A67" s="1">
        <v>62</v>
      </c>
      <c r="B67" s="174" t="s">
        <v>207</v>
      </c>
      <c r="C67" s="142">
        <v>4</v>
      </c>
      <c r="D67" t="s">
        <v>319</v>
      </c>
      <c r="E67" t="s">
        <v>319</v>
      </c>
      <c r="F67">
        <v>5</v>
      </c>
      <c r="G67" t="s">
        <v>319</v>
      </c>
      <c r="H67" t="s">
        <v>319</v>
      </c>
      <c r="I67" t="s">
        <v>319</v>
      </c>
      <c r="J67" t="s">
        <v>319</v>
      </c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5</v>
      </c>
      <c r="AA67" s="3"/>
    </row>
    <row r="68" spans="1:27" ht="14.4" x14ac:dyDescent="0.3">
      <c r="A68" s="1">
        <v>63</v>
      </c>
      <c r="B68" s="174" t="s">
        <v>253</v>
      </c>
      <c r="C68" s="142">
        <v>4</v>
      </c>
      <c r="D68" t="s">
        <v>319</v>
      </c>
      <c r="E68" t="s">
        <v>319</v>
      </c>
      <c r="F68" t="s">
        <v>319</v>
      </c>
      <c r="G68">
        <v>2</v>
      </c>
      <c r="H68" t="s">
        <v>319</v>
      </c>
      <c r="I68">
        <v>2</v>
      </c>
      <c r="J68" t="s">
        <v>319</v>
      </c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4</v>
      </c>
      <c r="AA68" s="3"/>
    </row>
    <row r="69" spans="1:27" ht="14.4" x14ac:dyDescent="0.3">
      <c r="A69" s="1">
        <v>64</v>
      </c>
      <c r="B69" s="161" t="s">
        <v>98</v>
      </c>
      <c r="C69" s="6">
        <v>1</v>
      </c>
      <c r="D69" t="s">
        <v>319</v>
      </c>
      <c r="E69" t="s">
        <v>319</v>
      </c>
      <c r="F69" t="s">
        <v>319</v>
      </c>
      <c r="G69" t="s">
        <v>319</v>
      </c>
      <c r="H69" t="s">
        <v>319</v>
      </c>
      <c r="I69" t="s">
        <v>319</v>
      </c>
      <c r="J69">
        <v>4</v>
      </c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4</v>
      </c>
      <c r="AA69" s="3"/>
    </row>
    <row r="70" spans="1:27" ht="14.4" x14ac:dyDescent="0.3">
      <c r="A70" s="1">
        <v>65</v>
      </c>
      <c r="B70" s="174" t="s">
        <v>269</v>
      </c>
      <c r="C70" s="142">
        <v>4</v>
      </c>
      <c r="D70" t="s">
        <v>319</v>
      </c>
      <c r="E70" t="s">
        <v>319</v>
      </c>
      <c r="F70">
        <v>3</v>
      </c>
      <c r="G70" t="s">
        <v>319</v>
      </c>
      <c r="H70" t="s">
        <v>319</v>
      </c>
      <c r="I70" t="s">
        <v>319</v>
      </c>
      <c r="J70" t="s">
        <v>319</v>
      </c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3</v>
      </c>
      <c r="AA70" s="3"/>
    </row>
    <row r="71" spans="1:27" ht="14.4" x14ac:dyDescent="0.3">
      <c r="A71" s="1">
        <v>66</v>
      </c>
      <c r="B71" s="174" t="s">
        <v>112</v>
      </c>
      <c r="C71" s="142">
        <v>4</v>
      </c>
      <c r="D71" t="s">
        <v>319</v>
      </c>
      <c r="E71" t="s">
        <v>319</v>
      </c>
      <c r="F71" t="s">
        <v>319</v>
      </c>
      <c r="G71">
        <v>3</v>
      </c>
      <c r="H71" t="s">
        <v>319</v>
      </c>
      <c r="I71" t="s">
        <v>319</v>
      </c>
      <c r="J71" t="s">
        <v>319</v>
      </c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3</v>
      </c>
      <c r="AA71" s="3"/>
    </row>
    <row r="72" spans="1:27" ht="14.4" x14ac:dyDescent="0.3">
      <c r="A72" s="1">
        <v>67</v>
      </c>
      <c r="B72" s="174" t="s">
        <v>300</v>
      </c>
      <c r="C72" s="142">
        <v>4</v>
      </c>
      <c r="D72">
        <v>2</v>
      </c>
      <c r="E72" t="s">
        <v>319</v>
      </c>
      <c r="F72" t="s">
        <v>319</v>
      </c>
      <c r="G72" t="s">
        <v>319</v>
      </c>
      <c r="H72" t="s">
        <v>319</v>
      </c>
      <c r="I72" t="s">
        <v>319</v>
      </c>
      <c r="J72" t="s">
        <v>319</v>
      </c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2</v>
      </c>
      <c r="AA72" s="3"/>
    </row>
    <row r="73" spans="1:27" ht="14.4" x14ac:dyDescent="0.3">
      <c r="A73" s="1">
        <v>68</v>
      </c>
      <c r="B73" s="161" t="s">
        <v>159</v>
      </c>
      <c r="C73" s="6">
        <v>1</v>
      </c>
      <c r="D73" t="s">
        <v>319</v>
      </c>
      <c r="E73">
        <v>2</v>
      </c>
      <c r="F73" t="s">
        <v>319</v>
      </c>
      <c r="G73" t="s">
        <v>319</v>
      </c>
      <c r="H73" t="s">
        <v>319</v>
      </c>
      <c r="I73" t="s">
        <v>319</v>
      </c>
      <c r="J73" t="s">
        <v>319</v>
      </c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2</v>
      </c>
      <c r="AA73" s="3"/>
    </row>
    <row r="74" spans="1:27" ht="14.4" x14ac:dyDescent="0.3">
      <c r="A74" s="1">
        <v>69</v>
      </c>
      <c r="B74" s="174" t="s">
        <v>273</v>
      </c>
      <c r="C74" s="142">
        <v>4</v>
      </c>
      <c r="D74" t="s">
        <v>319</v>
      </c>
      <c r="E74" t="s">
        <v>319</v>
      </c>
      <c r="F74" t="s">
        <v>319</v>
      </c>
      <c r="G74" t="s">
        <v>319</v>
      </c>
      <c r="H74" t="s">
        <v>319</v>
      </c>
      <c r="I74" t="s">
        <v>319</v>
      </c>
      <c r="J74">
        <v>2</v>
      </c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2</v>
      </c>
      <c r="AA74" s="3"/>
    </row>
    <row r="75" spans="1:27" ht="14.4" x14ac:dyDescent="0.3">
      <c r="A75" s="1">
        <v>70</v>
      </c>
      <c r="B75" s="173" t="s">
        <v>223</v>
      </c>
      <c r="C75" s="97">
        <v>3</v>
      </c>
      <c r="D75" t="s">
        <v>319</v>
      </c>
      <c r="E75">
        <v>1</v>
      </c>
      <c r="F75" t="s">
        <v>319</v>
      </c>
      <c r="G75" t="s">
        <v>319</v>
      </c>
      <c r="H75" t="s">
        <v>319</v>
      </c>
      <c r="I75" t="s">
        <v>319</v>
      </c>
      <c r="J75" t="s">
        <v>319</v>
      </c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1</v>
      </c>
      <c r="AA75" s="3"/>
    </row>
    <row r="76" spans="1:27" ht="14.4" x14ac:dyDescent="0.3">
      <c r="A76" s="1">
        <v>71</v>
      </c>
      <c r="B76" s="173" t="s">
        <v>24</v>
      </c>
      <c r="C76" s="97">
        <v>3</v>
      </c>
      <c r="D76" t="s">
        <v>319</v>
      </c>
      <c r="E76" t="s">
        <v>319</v>
      </c>
      <c r="F76">
        <v>1</v>
      </c>
      <c r="G76" t="s">
        <v>319</v>
      </c>
      <c r="H76" t="s">
        <v>319</v>
      </c>
      <c r="I76" t="s">
        <v>319</v>
      </c>
      <c r="J76" t="s">
        <v>319</v>
      </c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1</v>
      </c>
      <c r="AA76" s="3"/>
    </row>
    <row r="77" spans="1:27" ht="14.4" x14ac:dyDescent="0.3">
      <c r="A77" s="1">
        <v>72</v>
      </c>
      <c r="B77" s="172" t="s">
        <v>196</v>
      </c>
      <c r="C77" s="92">
        <v>2</v>
      </c>
      <c r="D77" t="s">
        <v>319</v>
      </c>
      <c r="E77" t="s">
        <v>319</v>
      </c>
      <c r="F77" t="s">
        <v>319</v>
      </c>
      <c r="G77" t="s">
        <v>319</v>
      </c>
      <c r="H77">
        <v>1</v>
      </c>
      <c r="I77" t="s">
        <v>319</v>
      </c>
      <c r="J77" t="s">
        <v>319</v>
      </c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1</v>
      </c>
      <c r="AA77" s="3"/>
    </row>
    <row r="78" spans="1:27" ht="14.4" x14ac:dyDescent="0.3">
      <c r="A78" s="1">
        <v>73</v>
      </c>
      <c r="B78" s="161" t="s">
        <v>190</v>
      </c>
      <c r="C78" s="6">
        <v>1</v>
      </c>
      <c r="D78" t="s">
        <v>319</v>
      </c>
      <c r="E78" t="s">
        <v>319</v>
      </c>
      <c r="F78" t="s">
        <v>319</v>
      </c>
      <c r="G78" t="s">
        <v>319</v>
      </c>
      <c r="H78" t="s">
        <v>319</v>
      </c>
      <c r="I78" t="s">
        <v>319</v>
      </c>
      <c r="J78" t="s">
        <v>319</v>
      </c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61" t="s">
        <v>101</v>
      </c>
      <c r="C79" s="6">
        <v>1</v>
      </c>
      <c r="D79" t="s">
        <v>319</v>
      </c>
      <c r="E79" t="s">
        <v>319</v>
      </c>
      <c r="F79" t="s">
        <v>319</v>
      </c>
      <c r="G79" t="s">
        <v>319</v>
      </c>
      <c r="H79" t="s">
        <v>319</v>
      </c>
      <c r="I79" t="s">
        <v>319</v>
      </c>
      <c r="J79" t="s">
        <v>319</v>
      </c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2" t="s">
        <v>158</v>
      </c>
      <c r="C80" s="92">
        <v>2</v>
      </c>
      <c r="D80" t="s">
        <v>319</v>
      </c>
      <c r="E80" t="s">
        <v>319</v>
      </c>
      <c r="F80" t="s">
        <v>319</v>
      </c>
      <c r="G80" t="s">
        <v>319</v>
      </c>
      <c r="H80" t="s">
        <v>319</v>
      </c>
      <c r="I80" t="s">
        <v>319</v>
      </c>
      <c r="J80" t="s">
        <v>319</v>
      </c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2" t="s">
        <v>217</v>
      </c>
      <c r="C81" s="92">
        <v>2</v>
      </c>
      <c r="D81" t="s">
        <v>319</v>
      </c>
      <c r="E81" t="s">
        <v>319</v>
      </c>
      <c r="F81" t="s">
        <v>319</v>
      </c>
      <c r="G81" t="s">
        <v>319</v>
      </c>
      <c r="H81" t="s">
        <v>319</v>
      </c>
      <c r="I81" t="s">
        <v>319</v>
      </c>
      <c r="J81" t="s">
        <v>319</v>
      </c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2" t="s">
        <v>117</v>
      </c>
      <c r="C82" s="92">
        <v>2</v>
      </c>
      <c r="D82" t="s">
        <v>319</v>
      </c>
      <c r="E82" t="s">
        <v>319</v>
      </c>
      <c r="F82" t="s">
        <v>319</v>
      </c>
      <c r="G82" t="s">
        <v>319</v>
      </c>
      <c r="H82" t="s">
        <v>319</v>
      </c>
      <c r="I82" t="s">
        <v>319</v>
      </c>
      <c r="J82" t="s">
        <v>319</v>
      </c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2" t="s">
        <v>219</v>
      </c>
      <c r="C83" s="92">
        <v>2</v>
      </c>
      <c r="D83" t="s">
        <v>319</v>
      </c>
      <c r="E83" t="s">
        <v>319</v>
      </c>
      <c r="F83" t="s">
        <v>319</v>
      </c>
      <c r="G83" t="s">
        <v>319</v>
      </c>
      <c r="H83" t="s">
        <v>319</v>
      </c>
      <c r="I83" t="s">
        <v>319</v>
      </c>
      <c r="J83" t="s">
        <v>319</v>
      </c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2" t="s">
        <v>162</v>
      </c>
      <c r="C84" s="92">
        <v>2</v>
      </c>
      <c r="D84" t="s">
        <v>319</v>
      </c>
      <c r="E84" t="s">
        <v>319</v>
      </c>
      <c r="F84" t="s">
        <v>319</v>
      </c>
      <c r="G84" t="s">
        <v>319</v>
      </c>
      <c r="H84" t="s">
        <v>319</v>
      </c>
      <c r="I84" t="s">
        <v>319</v>
      </c>
      <c r="J84" t="s">
        <v>319</v>
      </c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2" t="s">
        <v>197</v>
      </c>
      <c r="C85" s="92">
        <v>2</v>
      </c>
      <c r="D85" t="s">
        <v>319</v>
      </c>
      <c r="E85" t="s">
        <v>319</v>
      </c>
      <c r="F85" t="s">
        <v>319</v>
      </c>
      <c r="G85" t="s">
        <v>319</v>
      </c>
      <c r="H85" t="s">
        <v>319</v>
      </c>
      <c r="I85" t="s">
        <v>319</v>
      </c>
      <c r="J85" t="s">
        <v>319</v>
      </c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3" t="s">
        <v>106</v>
      </c>
      <c r="C86" s="97">
        <v>3</v>
      </c>
      <c r="D86" t="s">
        <v>319</v>
      </c>
      <c r="E86" t="s">
        <v>319</v>
      </c>
      <c r="F86" t="s">
        <v>319</v>
      </c>
      <c r="G86" t="s">
        <v>319</v>
      </c>
      <c r="H86" t="s">
        <v>319</v>
      </c>
      <c r="I86" t="s">
        <v>319</v>
      </c>
      <c r="J86" t="s">
        <v>319</v>
      </c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3" t="s">
        <v>221</v>
      </c>
      <c r="C87" s="97">
        <v>3</v>
      </c>
      <c r="D87" t="s">
        <v>319</v>
      </c>
      <c r="E87" t="s">
        <v>319</v>
      </c>
      <c r="F87" t="s">
        <v>319</v>
      </c>
      <c r="G87" t="s">
        <v>319</v>
      </c>
      <c r="H87" t="s">
        <v>319</v>
      </c>
      <c r="I87" t="s">
        <v>319</v>
      </c>
      <c r="J87" t="s">
        <v>319</v>
      </c>
      <c r="K87"/>
      <c r="L87"/>
      <c r="M87"/>
      <c r="N87"/>
      <c r="O87"/>
      <c r="P87"/>
      <c r="Q87"/>
      <c r="R87"/>
      <c r="S87"/>
      <c r="T87"/>
      <c r="U87"/>
      <c r="V87"/>
      <c r="W87"/>
      <c r="X87" s="137"/>
      <c r="Y87" s="74"/>
      <c r="Z87" s="1">
        <f>SUM(D87:X87)</f>
        <v>0</v>
      </c>
      <c r="AA87" s="3"/>
    </row>
    <row r="88" spans="1:27" ht="14.4" x14ac:dyDescent="0.3">
      <c r="A88" s="1">
        <v>83</v>
      </c>
      <c r="B88" s="173" t="s">
        <v>157</v>
      </c>
      <c r="C88" s="97">
        <v>3</v>
      </c>
      <c r="D88" t="s">
        <v>319</v>
      </c>
      <c r="E88" t="s">
        <v>319</v>
      </c>
      <c r="F88" t="s">
        <v>319</v>
      </c>
      <c r="G88" t="s">
        <v>319</v>
      </c>
      <c r="H88" t="s">
        <v>319</v>
      </c>
      <c r="I88" t="s">
        <v>319</v>
      </c>
      <c r="J88" t="s">
        <v>319</v>
      </c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3" t="s">
        <v>198</v>
      </c>
      <c r="C89" s="97">
        <v>3</v>
      </c>
      <c r="D89" t="s">
        <v>319</v>
      </c>
      <c r="E89" t="s">
        <v>319</v>
      </c>
      <c r="F89" t="s">
        <v>319</v>
      </c>
      <c r="G89" t="s">
        <v>319</v>
      </c>
      <c r="H89" t="s">
        <v>319</v>
      </c>
      <c r="I89" t="s">
        <v>319</v>
      </c>
      <c r="J89" t="s">
        <v>319</v>
      </c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3" t="s">
        <v>120</v>
      </c>
      <c r="C90" s="97">
        <v>3</v>
      </c>
      <c r="D90" t="s">
        <v>319</v>
      </c>
      <c r="E90" t="s">
        <v>319</v>
      </c>
      <c r="F90" t="s">
        <v>319</v>
      </c>
      <c r="G90" t="s">
        <v>319</v>
      </c>
      <c r="H90" t="s">
        <v>319</v>
      </c>
      <c r="I90" t="s">
        <v>319</v>
      </c>
      <c r="J90" t="s">
        <v>319</v>
      </c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3" t="s">
        <v>5</v>
      </c>
      <c r="C91" s="97">
        <v>3</v>
      </c>
      <c r="D91" t="s">
        <v>319</v>
      </c>
      <c r="E91" t="s">
        <v>319</v>
      </c>
      <c r="F91" t="s">
        <v>319</v>
      </c>
      <c r="G91" t="s">
        <v>319</v>
      </c>
      <c r="H91" t="s">
        <v>319</v>
      </c>
      <c r="I91" t="s">
        <v>319</v>
      </c>
      <c r="J91" t="s">
        <v>319</v>
      </c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3" t="s">
        <v>8</v>
      </c>
      <c r="C92" s="141">
        <v>3</v>
      </c>
      <c r="D92" t="s">
        <v>319</v>
      </c>
      <c r="E92" t="s">
        <v>319</v>
      </c>
      <c r="F92" t="s">
        <v>319</v>
      </c>
      <c r="G92" t="s">
        <v>319</v>
      </c>
      <c r="H92" t="s">
        <v>319</v>
      </c>
      <c r="I92" t="s">
        <v>319</v>
      </c>
      <c r="J92" t="s">
        <v>319</v>
      </c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3" t="s">
        <v>175</v>
      </c>
      <c r="C93" s="97">
        <v>3</v>
      </c>
      <c r="D93" t="s">
        <v>319</v>
      </c>
      <c r="E93" t="s">
        <v>319</v>
      </c>
      <c r="F93" t="s">
        <v>319</v>
      </c>
      <c r="G93" t="s">
        <v>319</v>
      </c>
      <c r="H93" t="s">
        <v>319</v>
      </c>
      <c r="I93" t="s">
        <v>319</v>
      </c>
      <c r="J93" t="s">
        <v>319</v>
      </c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3" t="s">
        <v>176</v>
      </c>
      <c r="C94" s="97">
        <v>3</v>
      </c>
      <c r="D94" t="s">
        <v>319</v>
      </c>
      <c r="E94" t="s">
        <v>319</v>
      </c>
      <c r="F94" t="s">
        <v>319</v>
      </c>
      <c r="G94" t="s">
        <v>319</v>
      </c>
      <c r="H94" t="s">
        <v>319</v>
      </c>
      <c r="I94" t="s">
        <v>319</v>
      </c>
      <c r="J94" t="s">
        <v>319</v>
      </c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3" t="s">
        <v>224</v>
      </c>
      <c r="C95" s="97">
        <v>3</v>
      </c>
      <c r="D95" t="s">
        <v>319</v>
      </c>
      <c r="E95" t="s">
        <v>319</v>
      </c>
      <c r="F95" t="s">
        <v>319</v>
      </c>
      <c r="G95" t="s">
        <v>319</v>
      </c>
      <c r="H95" t="s">
        <v>319</v>
      </c>
      <c r="I95" t="s">
        <v>319</v>
      </c>
      <c r="J95" t="s">
        <v>319</v>
      </c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3" t="s">
        <v>165</v>
      </c>
      <c r="C96" s="97">
        <v>3</v>
      </c>
      <c r="D96" t="s">
        <v>319</v>
      </c>
      <c r="E96" t="s">
        <v>319</v>
      </c>
      <c r="F96" t="s">
        <v>319</v>
      </c>
      <c r="G96" t="s">
        <v>319</v>
      </c>
      <c r="H96" t="s">
        <v>319</v>
      </c>
      <c r="I96" t="s">
        <v>319</v>
      </c>
      <c r="J96" t="s">
        <v>319</v>
      </c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3" t="s">
        <v>177</v>
      </c>
      <c r="C97" s="97">
        <v>3</v>
      </c>
      <c r="D97" s="1" t="s">
        <v>319</v>
      </c>
      <c r="E97" s="1" t="s">
        <v>319</v>
      </c>
      <c r="F97" s="1" t="s">
        <v>319</v>
      </c>
      <c r="G97" s="1" t="s">
        <v>319</v>
      </c>
      <c r="H97" s="1" t="s">
        <v>319</v>
      </c>
      <c r="I97" s="1" t="s">
        <v>319</v>
      </c>
      <c r="J97" s="1" t="s">
        <v>319</v>
      </c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3" t="s">
        <v>297</v>
      </c>
      <c r="C98" s="97">
        <v>3</v>
      </c>
      <c r="D98" t="s">
        <v>319</v>
      </c>
      <c r="E98" t="s">
        <v>319</v>
      </c>
      <c r="F98" t="s">
        <v>319</v>
      </c>
      <c r="G98" t="s">
        <v>319</v>
      </c>
      <c r="H98" t="s">
        <v>319</v>
      </c>
      <c r="I98" t="s">
        <v>319</v>
      </c>
      <c r="J98" t="s">
        <v>319</v>
      </c>
      <c r="K98"/>
      <c r="L98"/>
      <c r="M98"/>
      <c r="N98"/>
      <c r="O98"/>
      <c r="P98"/>
      <c r="Q98"/>
      <c r="R98"/>
      <c r="S98"/>
      <c r="T98"/>
      <c r="U98"/>
      <c r="V98"/>
      <c r="W98"/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3" t="s">
        <v>166</v>
      </c>
      <c r="C99" s="97">
        <v>3</v>
      </c>
      <c r="D99" t="s">
        <v>319</v>
      </c>
      <c r="E99" t="s">
        <v>319</v>
      </c>
      <c r="F99" t="s">
        <v>319</v>
      </c>
      <c r="G99" t="s">
        <v>319</v>
      </c>
      <c r="H99" t="s">
        <v>319</v>
      </c>
      <c r="I99" t="s">
        <v>319</v>
      </c>
      <c r="J99" t="s">
        <v>319</v>
      </c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3" t="s">
        <v>121</v>
      </c>
      <c r="C100" s="97">
        <v>3</v>
      </c>
      <c r="D100" t="s">
        <v>319</v>
      </c>
      <c r="E100" t="s">
        <v>319</v>
      </c>
      <c r="F100" t="s">
        <v>319</v>
      </c>
      <c r="G100" t="s">
        <v>319</v>
      </c>
      <c r="H100" t="s">
        <v>319</v>
      </c>
      <c r="I100" t="s">
        <v>319</v>
      </c>
      <c r="J100" t="s">
        <v>319</v>
      </c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4" t="s">
        <v>225</v>
      </c>
      <c r="C101" s="142">
        <v>4</v>
      </c>
      <c r="D101" t="s">
        <v>319</v>
      </c>
      <c r="E101" t="s">
        <v>319</v>
      </c>
      <c r="F101" t="s">
        <v>319</v>
      </c>
      <c r="G101" t="s">
        <v>319</v>
      </c>
      <c r="H101" t="s">
        <v>319</v>
      </c>
      <c r="I101" t="s">
        <v>319</v>
      </c>
      <c r="J101" t="s">
        <v>319</v>
      </c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4" t="s">
        <v>167</v>
      </c>
      <c r="C102" s="142">
        <v>4</v>
      </c>
      <c r="D102" t="s">
        <v>319</v>
      </c>
      <c r="E102" t="s">
        <v>319</v>
      </c>
      <c r="F102" t="s">
        <v>319</v>
      </c>
      <c r="G102" t="s">
        <v>319</v>
      </c>
      <c r="H102" t="s">
        <v>319</v>
      </c>
      <c r="I102" t="s">
        <v>319</v>
      </c>
      <c r="J102" t="s">
        <v>319</v>
      </c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4" t="s">
        <v>202</v>
      </c>
      <c r="C103" s="142">
        <v>4</v>
      </c>
      <c r="D103" t="s">
        <v>319</v>
      </c>
      <c r="E103" t="s">
        <v>319</v>
      </c>
      <c r="F103" t="s">
        <v>319</v>
      </c>
      <c r="G103" t="s">
        <v>319</v>
      </c>
      <c r="H103" t="s">
        <v>319</v>
      </c>
      <c r="I103" t="s">
        <v>319</v>
      </c>
      <c r="J103" t="s">
        <v>319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4" t="s">
        <v>122</v>
      </c>
      <c r="C104" s="142">
        <v>4</v>
      </c>
      <c r="D104" t="s">
        <v>319</v>
      </c>
      <c r="E104" t="s">
        <v>319</v>
      </c>
      <c r="F104" t="s">
        <v>319</v>
      </c>
      <c r="G104" t="s">
        <v>319</v>
      </c>
      <c r="H104" t="s">
        <v>319</v>
      </c>
      <c r="I104" t="s">
        <v>319</v>
      </c>
      <c r="J104" t="s">
        <v>319</v>
      </c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4" t="s">
        <v>168</v>
      </c>
      <c r="C105" s="142">
        <v>4</v>
      </c>
      <c r="D105" t="s">
        <v>319</v>
      </c>
      <c r="E105" t="s">
        <v>319</v>
      </c>
      <c r="F105" t="s">
        <v>319</v>
      </c>
      <c r="G105" t="s">
        <v>319</v>
      </c>
      <c r="H105" t="s">
        <v>319</v>
      </c>
      <c r="I105" t="s">
        <v>319</v>
      </c>
      <c r="J105" t="s">
        <v>319</v>
      </c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4" t="s">
        <v>228</v>
      </c>
      <c r="C106" s="142">
        <v>4</v>
      </c>
      <c r="D106" t="s">
        <v>319</v>
      </c>
      <c r="E106" t="s">
        <v>319</v>
      </c>
      <c r="F106" t="s">
        <v>319</v>
      </c>
      <c r="G106" t="s">
        <v>319</v>
      </c>
      <c r="H106" t="s">
        <v>319</v>
      </c>
      <c r="I106" t="s">
        <v>319</v>
      </c>
      <c r="J106" t="s">
        <v>319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4" t="s">
        <v>203</v>
      </c>
      <c r="C107" s="142">
        <v>4</v>
      </c>
      <c r="D107" t="s">
        <v>319</v>
      </c>
      <c r="E107" t="s">
        <v>319</v>
      </c>
      <c r="F107" t="s">
        <v>319</v>
      </c>
      <c r="G107" t="s">
        <v>319</v>
      </c>
      <c r="H107" t="s">
        <v>319</v>
      </c>
      <c r="I107" t="s">
        <v>319</v>
      </c>
      <c r="J107" t="s">
        <v>319</v>
      </c>
      <c r="K107"/>
      <c r="L107"/>
      <c r="M107"/>
      <c r="N107"/>
      <c r="O107"/>
      <c r="P107"/>
      <c r="Q107"/>
      <c r="R107"/>
      <c r="S107"/>
      <c r="T107"/>
      <c r="U107"/>
      <c r="V107"/>
      <c r="W107"/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4" t="s">
        <v>229</v>
      </c>
      <c r="C108" s="142">
        <v>4</v>
      </c>
      <c r="D108" t="s">
        <v>319</v>
      </c>
      <c r="E108" t="s">
        <v>319</v>
      </c>
      <c r="F108" t="s">
        <v>319</v>
      </c>
      <c r="G108" t="s">
        <v>319</v>
      </c>
      <c r="H108" t="s">
        <v>319</v>
      </c>
      <c r="I108" t="s">
        <v>319</v>
      </c>
      <c r="J108" t="s">
        <v>319</v>
      </c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4" t="s">
        <v>230</v>
      </c>
      <c r="C109" s="142">
        <v>4</v>
      </c>
      <c r="D109" t="s">
        <v>319</v>
      </c>
      <c r="E109" t="s">
        <v>319</v>
      </c>
      <c r="F109" t="s">
        <v>319</v>
      </c>
      <c r="G109" t="s">
        <v>319</v>
      </c>
      <c r="H109" t="s">
        <v>319</v>
      </c>
      <c r="I109" t="s">
        <v>319</v>
      </c>
      <c r="J109" t="s">
        <v>319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4" t="s">
        <v>23</v>
      </c>
      <c r="C110" s="142">
        <v>4</v>
      </c>
      <c r="D110" t="s">
        <v>319</v>
      </c>
      <c r="E110" t="s">
        <v>319</v>
      </c>
      <c r="F110" t="s">
        <v>319</v>
      </c>
      <c r="G110" t="s">
        <v>319</v>
      </c>
      <c r="H110" t="s">
        <v>319</v>
      </c>
      <c r="I110" t="s">
        <v>319</v>
      </c>
      <c r="J110" t="s">
        <v>319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4" t="s">
        <v>231</v>
      </c>
      <c r="C111" s="142">
        <v>4</v>
      </c>
      <c r="D111" t="s">
        <v>319</v>
      </c>
      <c r="E111" t="s">
        <v>319</v>
      </c>
      <c r="F111" t="s">
        <v>319</v>
      </c>
      <c r="G111" t="s">
        <v>319</v>
      </c>
      <c r="H111" t="s">
        <v>319</v>
      </c>
      <c r="I111" t="s">
        <v>319</v>
      </c>
      <c r="J111" t="s">
        <v>319</v>
      </c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4" t="s">
        <v>232</v>
      </c>
      <c r="C112" s="142">
        <v>4</v>
      </c>
      <c r="D112" t="s">
        <v>319</v>
      </c>
      <c r="E112" t="s">
        <v>319</v>
      </c>
      <c r="F112" s="1" t="s">
        <v>319</v>
      </c>
      <c r="G112" s="1" t="s">
        <v>319</v>
      </c>
      <c r="H112" t="s">
        <v>319</v>
      </c>
      <c r="I112" s="1" t="s">
        <v>319</v>
      </c>
      <c r="J112" t="s">
        <v>319</v>
      </c>
      <c r="M112"/>
      <c r="Q112"/>
      <c r="X112" s="138"/>
      <c r="Y112" s="70"/>
      <c r="Z112" s="1">
        <f>SUM(D112:X112)</f>
        <v>0</v>
      </c>
      <c r="AA112" s="3"/>
    </row>
    <row r="113" spans="1:27" ht="14.4" x14ac:dyDescent="0.3">
      <c r="A113" s="1">
        <v>108</v>
      </c>
      <c r="B113" s="174" t="s">
        <v>234</v>
      </c>
      <c r="C113" s="142">
        <v>4</v>
      </c>
      <c r="D113" t="s">
        <v>319</v>
      </c>
      <c r="E113" t="s">
        <v>319</v>
      </c>
      <c r="F113" t="s">
        <v>319</v>
      </c>
      <c r="G113" t="s">
        <v>319</v>
      </c>
      <c r="H113" t="s">
        <v>319</v>
      </c>
      <c r="I113" t="s">
        <v>319</v>
      </c>
      <c r="J113" t="s">
        <v>319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4" t="s">
        <v>235</v>
      </c>
      <c r="C114" s="142">
        <v>4</v>
      </c>
      <c r="D114" t="s">
        <v>319</v>
      </c>
      <c r="E114" t="s">
        <v>319</v>
      </c>
      <c r="F114" t="s">
        <v>319</v>
      </c>
      <c r="G114" t="s">
        <v>319</v>
      </c>
      <c r="H114" t="s">
        <v>319</v>
      </c>
      <c r="I114" t="s">
        <v>319</v>
      </c>
      <c r="J114" t="s">
        <v>319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4" t="s">
        <v>204</v>
      </c>
      <c r="C115" s="142">
        <v>4</v>
      </c>
      <c r="D115" t="s">
        <v>319</v>
      </c>
      <c r="E115" t="s">
        <v>319</v>
      </c>
      <c r="F115" t="s">
        <v>319</v>
      </c>
      <c r="G115" t="s">
        <v>319</v>
      </c>
      <c r="H115" t="s">
        <v>319</v>
      </c>
      <c r="I115" t="s">
        <v>319</v>
      </c>
      <c r="J115" t="s">
        <v>319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4" t="s">
        <v>236</v>
      </c>
      <c r="C116" s="142">
        <v>4</v>
      </c>
      <c r="D116" t="s">
        <v>319</v>
      </c>
      <c r="E116" t="s">
        <v>319</v>
      </c>
      <c r="F116" t="s">
        <v>319</v>
      </c>
      <c r="G116" t="s">
        <v>319</v>
      </c>
      <c r="H116" t="s">
        <v>319</v>
      </c>
      <c r="I116" t="s">
        <v>319</v>
      </c>
      <c r="J116" t="s">
        <v>319</v>
      </c>
      <c r="K116"/>
      <c r="L116"/>
      <c r="M116"/>
      <c r="N116"/>
      <c r="O116"/>
      <c r="P116"/>
      <c r="Q116"/>
      <c r="R116"/>
      <c r="S116"/>
      <c r="T116"/>
      <c r="U116"/>
      <c r="V116"/>
      <c r="W116"/>
      <c r="X116" s="137"/>
      <c r="Y116" s="74"/>
      <c r="Z116" s="1">
        <f>SUM(D116:X116)</f>
        <v>0</v>
      </c>
      <c r="AA116" s="3"/>
    </row>
    <row r="117" spans="1:27" ht="14.4" x14ac:dyDescent="0.3">
      <c r="A117" s="1">
        <v>112</v>
      </c>
      <c r="B117" s="174" t="s">
        <v>237</v>
      </c>
      <c r="C117" s="142">
        <v>4</v>
      </c>
      <c r="D117" t="s">
        <v>319</v>
      </c>
      <c r="E117" t="s">
        <v>319</v>
      </c>
      <c r="F117" t="s">
        <v>319</v>
      </c>
      <c r="G117" t="s">
        <v>319</v>
      </c>
      <c r="H117" t="s">
        <v>319</v>
      </c>
      <c r="I117" t="s">
        <v>319</v>
      </c>
      <c r="J117" t="s">
        <v>319</v>
      </c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4" t="s">
        <v>238</v>
      </c>
      <c r="C118" s="142">
        <v>4</v>
      </c>
      <c r="D118" t="s">
        <v>319</v>
      </c>
      <c r="E118" t="s">
        <v>319</v>
      </c>
      <c r="F118" t="s">
        <v>319</v>
      </c>
      <c r="G118" t="s">
        <v>319</v>
      </c>
      <c r="H118" t="s">
        <v>319</v>
      </c>
      <c r="I118" t="s">
        <v>319</v>
      </c>
      <c r="J118" t="s">
        <v>319</v>
      </c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4" t="s">
        <v>239</v>
      </c>
      <c r="C119" s="142">
        <v>4</v>
      </c>
      <c r="D119" t="s">
        <v>319</v>
      </c>
      <c r="E119" t="s">
        <v>319</v>
      </c>
      <c r="F119" t="s">
        <v>319</v>
      </c>
      <c r="G119" t="s">
        <v>319</v>
      </c>
      <c r="H119" t="s">
        <v>319</v>
      </c>
      <c r="I119" t="s">
        <v>319</v>
      </c>
      <c r="J119" t="s">
        <v>319</v>
      </c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4" t="s">
        <v>108</v>
      </c>
      <c r="C120" s="142">
        <v>4</v>
      </c>
      <c r="D120" t="s">
        <v>319</v>
      </c>
      <c r="E120" t="s">
        <v>319</v>
      </c>
      <c r="F120" t="s">
        <v>319</v>
      </c>
      <c r="G120" t="s">
        <v>319</v>
      </c>
      <c r="H120" t="s">
        <v>319</v>
      </c>
      <c r="I120" t="s">
        <v>319</v>
      </c>
      <c r="J120" t="s">
        <v>319</v>
      </c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4" t="s">
        <v>172</v>
      </c>
      <c r="C121" s="142">
        <v>4</v>
      </c>
      <c r="D121" t="s">
        <v>319</v>
      </c>
      <c r="E121" t="s">
        <v>319</v>
      </c>
      <c r="F121" t="s">
        <v>319</v>
      </c>
      <c r="G121" t="s">
        <v>319</v>
      </c>
      <c r="H121" t="s">
        <v>319</v>
      </c>
      <c r="I121" t="s">
        <v>319</v>
      </c>
      <c r="J121" t="s">
        <v>319</v>
      </c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4" t="s">
        <v>298</v>
      </c>
      <c r="C122" s="142">
        <v>4</v>
      </c>
      <c r="D122" t="s">
        <v>319</v>
      </c>
      <c r="E122" t="s">
        <v>319</v>
      </c>
      <c r="F122" t="s">
        <v>319</v>
      </c>
      <c r="G122" t="s">
        <v>319</v>
      </c>
      <c r="H122" t="s">
        <v>319</v>
      </c>
      <c r="I122" t="s">
        <v>319</v>
      </c>
      <c r="J122" t="s">
        <v>319</v>
      </c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4" t="s">
        <v>240</v>
      </c>
      <c r="C123" s="142">
        <v>4</v>
      </c>
      <c r="D123" t="s">
        <v>319</v>
      </c>
      <c r="E123" t="s">
        <v>319</v>
      </c>
      <c r="F123" t="s">
        <v>319</v>
      </c>
      <c r="G123" t="s">
        <v>319</v>
      </c>
      <c r="H123" t="s">
        <v>319</v>
      </c>
      <c r="I123" t="s">
        <v>319</v>
      </c>
      <c r="J123" t="s">
        <v>319</v>
      </c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4" t="s">
        <v>107</v>
      </c>
      <c r="C124" s="142">
        <v>4</v>
      </c>
      <c r="D124" t="s">
        <v>319</v>
      </c>
      <c r="E124" t="s">
        <v>319</v>
      </c>
      <c r="F124" t="s">
        <v>319</v>
      </c>
      <c r="G124" t="s">
        <v>319</v>
      </c>
      <c r="H124" t="s">
        <v>319</v>
      </c>
      <c r="I124" t="s">
        <v>319</v>
      </c>
      <c r="J124" t="s">
        <v>319</v>
      </c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4" t="s">
        <v>241</v>
      </c>
      <c r="C125" s="142">
        <v>4</v>
      </c>
      <c r="D125" t="s">
        <v>319</v>
      </c>
      <c r="E125" t="s">
        <v>319</v>
      </c>
      <c r="F125" t="s">
        <v>319</v>
      </c>
      <c r="G125" t="s">
        <v>319</v>
      </c>
      <c r="H125" t="s">
        <v>319</v>
      </c>
      <c r="I125" t="s">
        <v>319</v>
      </c>
      <c r="J125" t="s">
        <v>319</v>
      </c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4" t="s">
        <v>242</v>
      </c>
      <c r="C126" s="142">
        <v>4</v>
      </c>
      <c r="D126" t="s">
        <v>319</v>
      </c>
      <c r="E126" t="s">
        <v>319</v>
      </c>
      <c r="F126" t="s">
        <v>319</v>
      </c>
      <c r="G126" t="s">
        <v>319</v>
      </c>
      <c r="H126" t="s">
        <v>319</v>
      </c>
      <c r="I126" t="s">
        <v>319</v>
      </c>
      <c r="J126" t="s">
        <v>319</v>
      </c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4" t="s">
        <v>244</v>
      </c>
      <c r="C127" s="142">
        <v>4</v>
      </c>
      <c r="D127" t="s">
        <v>319</v>
      </c>
      <c r="E127" t="s">
        <v>319</v>
      </c>
      <c r="F127" t="s">
        <v>319</v>
      </c>
      <c r="G127" t="s">
        <v>319</v>
      </c>
      <c r="H127" t="s">
        <v>319</v>
      </c>
      <c r="I127" t="s">
        <v>319</v>
      </c>
      <c r="J127" t="s">
        <v>319</v>
      </c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4" t="s">
        <v>245</v>
      </c>
      <c r="C128" s="142">
        <v>4</v>
      </c>
      <c r="D128" s="1" t="s">
        <v>319</v>
      </c>
      <c r="E128" s="1" t="s">
        <v>319</v>
      </c>
      <c r="F128" s="1" t="s">
        <v>319</v>
      </c>
      <c r="G128" s="1" t="s">
        <v>319</v>
      </c>
      <c r="H128" s="1" t="s">
        <v>319</v>
      </c>
      <c r="I128" s="1" t="s">
        <v>319</v>
      </c>
      <c r="J128" s="1" t="s">
        <v>319</v>
      </c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4" t="s">
        <v>205</v>
      </c>
      <c r="C129" s="142">
        <v>4</v>
      </c>
      <c r="D129" t="s">
        <v>319</v>
      </c>
      <c r="E129" t="s">
        <v>319</v>
      </c>
      <c r="F129" t="s">
        <v>319</v>
      </c>
      <c r="G129" t="s">
        <v>319</v>
      </c>
      <c r="H129" t="s">
        <v>319</v>
      </c>
      <c r="I129" t="s">
        <v>319</v>
      </c>
      <c r="J129" t="s">
        <v>319</v>
      </c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4" t="s">
        <v>247</v>
      </c>
      <c r="C130" s="142">
        <v>4</v>
      </c>
      <c r="D130" t="s">
        <v>319</v>
      </c>
      <c r="E130" t="s">
        <v>319</v>
      </c>
      <c r="F130" t="s">
        <v>319</v>
      </c>
      <c r="G130" t="s">
        <v>319</v>
      </c>
      <c r="H130" t="s">
        <v>319</v>
      </c>
      <c r="I130" t="s">
        <v>319</v>
      </c>
      <c r="J130" t="s">
        <v>319</v>
      </c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4" t="s">
        <v>248</v>
      </c>
      <c r="C131" s="142">
        <v>4</v>
      </c>
      <c r="D131" t="s">
        <v>319</v>
      </c>
      <c r="E131" t="s">
        <v>319</v>
      </c>
      <c r="F131" t="s">
        <v>319</v>
      </c>
      <c r="G131" t="s">
        <v>319</v>
      </c>
      <c r="H131" t="s">
        <v>319</v>
      </c>
      <c r="I131" t="s">
        <v>319</v>
      </c>
      <c r="J131" t="s">
        <v>319</v>
      </c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4" t="s">
        <v>249</v>
      </c>
      <c r="C132" s="142">
        <v>4</v>
      </c>
      <c r="D132" t="s">
        <v>319</v>
      </c>
      <c r="E132" t="s">
        <v>319</v>
      </c>
      <c r="F132" t="s">
        <v>319</v>
      </c>
      <c r="G132" t="s">
        <v>319</v>
      </c>
      <c r="H132" t="s">
        <v>319</v>
      </c>
      <c r="I132" t="s">
        <v>319</v>
      </c>
      <c r="J132" t="s">
        <v>319</v>
      </c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4" t="s">
        <v>250</v>
      </c>
      <c r="C133" s="142">
        <v>4</v>
      </c>
      <c r="D133" t="s">
        <v>319</v>
      </c>
      <c r="E133" t="s">
        <v>319</v>
      </c>
      <c r="F133" t="s">
        <v>319</v>
      </c>
      <c r="G133" t="s">
        <v>319</v>
      </c>
      <c r="H133" t="s">
        <v>319</v>
      </c>
      <c r="I133" t="s">
        <v>319</v>
      </c>
      <c r="J133" t="s">
        <v>319</v>
      </c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4" t="s">
        <v>299</v>
      </c>
      <c r="C134" s="142">
        <v>4</v>
      </c>
      <c r="D134" t="s">
        <v>319</v>
      </c>
      <c r="E134" t="s">
        <v>319</v>
      </c>
      <c r="F134" t="s">
        <v>319</v>
      </c>
      <c r="G134" t="s">
        <v>319</v>
      </c>
      <c r="H134" t="s">
        <v>319</v>
      </c>
      <c r="I134" t="s">
        <v>319</v>
      </c>
      <c r="J134" t="s">
        <v>319</v>
      </c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4" t="s">
        <v>251</v>
      </c>
      <c r="C135" s="142">
        <v>4</v>
      </c>
      <c r="D135" t="s">
        <v>319</v>
      </c>
      <c r="E135" t="s">
        <v>319</v>
      </c>
      <c r="F135" t="s">
        <v>319</v>
      </c>
      <c r="G135" t="s">
        <v>319</v>
      </c>
      <c r="H135" t="s">
        <v>319</v>
      </c>
      <c r="I135" t="s">
        <v>319</v>
      </c>
      <c r="J135" t="s">
        <v>319</v>
      </c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4" t="s">
        <v>254</v>
      </c>
      <c r="C136" s="142">
        <v>4</v>
      </c>
      <c r="D136" t="s">
        <v>319</v>
      </c>
      <c r="E136" t="s">
        <v>319</v>
      </c>
      <c r="F136" t="s">
        <v>319</v>
      </c>
      <c r="G136" t="s">
        <v>319</v>
      </c>
      <c r="H136" t="s">
        <v>319</v>
      </c>
      <c r="I136" t="s">
        <v>319</v>
      </c>
      <c r="J136" t="s">
        <v>319</v>
      </c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4" t="s">
        <v>255</v>
      </c>
      <c r="C137" s="142">
        <v>4</v>
      </c>
      <c r="D137" t="s">
        <v>319</v>
      </c>
      <c r="E137" t="s">
        <v>319</v>
      </c>
      <c r="F137" t="s">
        <v>319</v>
      </c>
      <c r="G137" t="s">
        <v>319</v>
      </c>
      <c r="H137" t="s">
        <v>319</v>
      </c>
      <c r="I137" t="s">
        <v>319</v>
      </c>
      <c r="J137" t="s">
        <v>319</v>
      </c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4" t="s">
        <v>256</v>
      </c>
      <c r="C138" s="142">
        <v>4</v>
      </c>
      <c r="D138" t="s">
        <v>319</v>
      </c>
      <c r="E138" t="s">
        <v>319</v>
      </c>
      <c r="F138" t="s">
        <v>319</v>
      </c>
      <c r="G138" t="s">
        <v>319</v>
      </c>
      <c r="H138" t="s">
        <v>319</v>
      </c>
      <c r="I138" t="s">
        <v>319</v>
      </c>
      <c r="J138" t="s">
        <v>319</v>
      </c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4" t="s">
        <v>257</v>
      </c>
      <c r="C139" s="142">
        <v>4</v>
      </c>
      <c r="D139" t="s">
        <v>319</v>
      </c>
      <c r="E139" t="s">
        <v>319</v>
      </c>
      <c r="F139" t="s">
        <v>319</v>
      </c>
      <c r="G139" t="s">
        <v>319</v>
      </c>
      <c r="H139" t="s">
        <v>319</v>
      </c>
      <c r="I139" t="s">
        <v>319</v>
      </c>
      <c r="J139" t="s">
        <v>319</v>
      </c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4" t="s">
        <v>258</v>
      </c>
      <c r="C140" s="142">
        <v>4</v>
      </c>
      <c r="D140" t="s">
        <v>319</v>
      </c>
      <c r="E140" t="s">
        <v>319</v>
      </c>
      <c r="F140" t="s">
        <v>319</v>
      </c>
      <c r="G140" t="s">
        <v>319</v>
      </c>
      <c r="H140" t="s">
        <v>319</v>
      </c>
      <c r="I140" t="s">
        <v>319</v>
      </c>
      <c r="J140" t="s">
        <v>319</v>
      </c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4" t="s">
        <v>259</v>
      </c>
      <c r="C141" s="142">
        <v>4</v>
      </c>
      <c r="D141" t="s">
        <v>319</v>
      </c>
      <c r="E141" t="s">
        <v>319</v>
      </c>
      <c r="F141" t="s">
        <v>319</v>
      </c>
      <c r="G141" t="s">
        <v>319</v>
      </c>
      <c r="H141" t="s">
        <v>319</v>
      </c>
      <c r="I141" t="s">
        <v>319</v>
      </c>
      <c r="J141" t="s">
        <v>319</v>
      </c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4" t="s">
        <v>302</v>
      </c>
      <c r="C142" s="142">
        <v>4</v>
      </c>
      <c r="D142" t="s">
        <v>319</v>
      </c>
      <c r="E142" t="s">
        <v>319</v>
      </c>
      <c r="F142" t="s">
        <v>319</v>
      </c>
      <c r="G142" t="s">
        <v>319</v>
      </c>
      <c r="H142" t="s">
        <v>319</v>
      </c>
      <c r="I142" t="s">
        <v>319</v>
      </c>
      <c r="J142" t="s">
        <v>319</v>
      </c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4" t="s">
        <v>260</v>
      </c>
      <c r="C143" s="142">
        <v>4</v>
      </c>
      <c r="D143" t="s">
        <v>319</v>
      </c>
      <c r="E143" t="s">
        <v>319</v>
      </c>
      <c r="F143" t="s">
        <v>319</v>
      </c>
      <c r="G143" t="s">
        <v>319</v>
      </c>
      <c r="H143" t="s">
        <v>319</v>
      </c>
      <c r="I143" t="s">
        <v>319</v>
      </c>
      <c r="J143" t="s">
        <v>319</v>
      </c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4" t="s">
        <v>208</v>
      </c>
      <c r="C144" s="142">
        <v>4</v>
      </c>
      <c r="D144" t="s">
        <v>319</v>
      </c>
      <c r="E144" t="s">
        <v>319</v>
      </c>
      <c r="F144" t="s">
        <v>319</v>
      </c>
      <c r="G144" t="s">
        <v>319</v>
      </c>
      <c r="H144" t="s">
        <v>319</v>
      </c>
      <c r="I144" t="s">
        <v>319</v>
      </c>
      <c r="J144" t="s">
        <v>319</v>
      </c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4" t="s">
        <v>261</v>
      </c>
      <c r="C145" s="142">
        <v>4</v>
      </c>
      <c r="D145" t="s">
        <v>319</v>
      </c>
      <c r="E145" t="s">
        <v>319</v>
      </c>
      <c r="F145" t="s">
        <v>319</v>
      </c>
      <c r="G145" t="s">
        <v>319</v>
      </c>
      <c r="H145" t="s">
        <v>319</v>
      </c>
      <c r="I145" t="s">
        <v>319</v>
      </c>
      <c r="J145" t="s">
        <v>319</v>
      </c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4" t="s">
        <v>209</v>
      </c>
      <c r="C146" s="142">
        <v>4</v>
      </c>
      <c r="D146" t="s">
        <v>319</v>
      </c>
      <c r="E146" t="s">
        <v>319</v>
      </c>
      <c r="F146" t="s">
        <v>319</v>
      </c>
      <c r="G146" t="s">
        <v>319</v>
      </c>
      <c r="H146" t="s">
        <v>319</v>
      </c>
      <c r="I146" t="s">
        <v>319</v>
      </c>
      <c r="J146" t="s">
        <v>319</v>
      </c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4" t="s">
        <v>262</v>
      </c>
      <c r="C147" s="142">
        <v>4</v>
      </c>
      <c r="D147" t="s">
        <v>319</v>
      </c>
      <c r="E147" t="s">
        <v>319</v>
      </c>
      <c r="F147" t="s">
        <v>319</v>
      </c>
      <c r="G147" t="s">
        <v>319</v>
      </c>
      <c r="H147" t="s">
        <v>319</v>
      </c>
      <c r="I147" t="s">
        <v>319</v>
      </c>
      <c r="J147" t="s">
        <v>319</v>
      </c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4" t="s">
        <v>210</v>
      </c>
      <c r="C148" s="142">
        <v>4</v>
      </c>
      <c r="D148" t="s">
        <v>319</v>
      </c>
      <c r="E148" t="s">
        <v>319</v>
      </c>
      <c r="F148" t="s">
        <v>319</v>
      </c>
      <c r="G148" t="s">
        <v>319</v>
      </c>
      <c r="H148" t="s">
        <v>319</v>
      </c>
      <c r="I148" t="s">
        <v>319</v>
      </c>
      <c r="J148" t="s">
        <v>319</v>
      </c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4" t="s">
        <v>263</v>
      </c>
      <c r="C149" s="142">
        <v>4</v>
      </c>
      <c r="D149" t="s">
        <v>319</v>
      </c>
      <c r="E149" t="s">
        <v>319</v>
      </c>
      <c r="F149" t="s">
        <v>319</v>
      </c>
      <c r="G149" t="s">
        <v>319</v>
      </c>
      <c r="H149" t="s">
        <v>319</v>
      </c>
      <c r="I149" t="s">
        <v>319</v>
      </c>
      <c r="J149" t="s">
        <v>319</v>
      </c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4" t="s">
        <v>174</v>
      </c>
      <c r="C150" s="142">
        <v>4</v>
      </c>
      <c r="D150" t="s">
        <v>319</v>
      </c>
      <c r="E150" t="s">
        <v>319</v>
      </c>
      <c r="F150" t="s">
        <v>319</v>
      </c>
      <c r="G150" t="s">
        <v>319</v>
      </c>
      <c r="H150" t="s">
        <v>319</v>
      </c>
      <c r="I150" t="s">
        <v>319</v>
      </c>
      <c r="J150" t="s">
        <v>319</v>
      </c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4" t="s">
        <v>264</v>
      </c>
      <c r="C151" s="142">
        <v>4</v>
      </c>
      <c r="D151" t="s">
        <v>319</v>
      </c>
      <c r="E151" t="s">
        <v>319</v>
      </c>
      <c r="F151" t="s">
        <v>319</v>
      </c>
      <c r="G151" t="s">
        <v>319</v>
      </c>
      <c r="H151" t="s">
        <v>319</v>
      </c>
      <c r="I151" t="s">
        <v>319</v>
      </c>
      <c r="J151" t="s">
        <v>319</v>
      </c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4" t="s">
        <v>265</v>
      </c>
      <c r="C152" s="142">
        <v>4</v>
      </c>
      <c r="D152" t="s">
        <v>319</v>
      </c>
      <c r="E152" t="s">
        <v>319</v>
      </c>
      <c r="F152" t="s">
        <v>319</v>
      </c>
      <c r="G152" t="s">
        <v>319</v>
      </c>
      <c r="H152" t="s">
        <v>319</v>
      </c>
      <c r="I152" t="s">
        <v>319</v>
      </c>
      <c r="J152" t="s">
        <v>319</v>
      </c>
      <c r="K152"/>
      <c r="L152"/>
      <c r="M152"/>
      <c r="N152"/>
      <c r="O152"/>
      <c r="P152"/>
      <c r="Q152"/>
      <c r="R152"/>
      <c r="S152"/>
      <c r="T152"/>
      <c r="U152"/>
      <c r="V152"/>
      <c r="W152"/>
      <c r="X152" s="137"/>
      <c r="Y152" s="74"/>
      <c r="Z152" s="1">
        <f>SUM(D152:X152)</f>
        <v>0</v>
      </c>
      <c r="AA152" s="3"/>
    </row>
    <row r="153" spans="1:27" ht="14.4" x14ac:dyDescent="0.3">
      <c r="A153" s="1">
        <v>148</v>
      </c>
      <c r="B153" s="174" t="s">
        <v>266</v>
      </c>
      <c r="C153" s="142">
        <v>4</v>
      </c>
      <c r="D153" t="s">
        <v>319</v>
      </c>
      <c r="E153" t="s">
        <v>319</v>
      </c>
      <c r="F153" t="s">
        <v>319</v>
      </c>
      <c r="G153" t="s">
        <v>319</v>
      </c>
      <c r="H153" t="s">
        <v>319</v>
      </c>
      <c r="I153" t="s">
        <v>319</v>
      </c>
      <c r="J153" t="s">
        <v>319</v>
      </c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4" t="s">
        <v>268</v>
      </c>
      <c r="C154" s="142">
        <v>4</v>
      </c>
      <c r="D154" t="s">
        <v>319</v>
      </c>
      <c r="E154" t="s">
        <v>319</v>
      </c>
      <c r="F154" t="s">
        <v>319</v>
      </c>
      <c r="G154" t="s">
        <v>319</v>
      </c>
      <c r="H154" t="s">
        <v>319</v>
      </c>
      <c r="I154" t="s">
        <v>319</v>
      </c>
      <c r="J154" t="s">
        <v>319</v>
      </c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4" t="s">
        <v>270</v>
      </c>
      <c r="C155" s="142">
        <v>4</v>
      </c>
      <c r="D155" t="s">
        <v>319</v>
      </c>
      <c r="E155" t="s">
        <v>319</v>
      </c>
      <c r="F155" t="s">
        <v>319</v>
      </c>
      <c r="G155" t="s">
        <v>319</v>
      </c>
      <c r="H155" t="s">
        <v>319</v>
      </c>
      <c r="I155" t="s">
        <v>319</v>
      </c>
      <c r="J155" t="s">
        <v>319</v>
      </c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4" t="s">
        <v>271</v>
      </c>
      <c r="C156" s="142">
        <v>4</v>
      </c>
      <c r="D156" t="s">
        <v>319</v>
      </c>
      <c r="E156" t="s">
        <v>319</v>
      </c>
      <c r="F156" t="s">
        <v>319</v>
      </c>
      <c r="G156" t="s">
        <v>319</v>
      </c>
      <c r="H156" t="s">
        <v>319</v>
      </c>
      <c r="I156" t="s">
        <v>319</v>
      </c>
      <c r="J156" t="s">
        <v>319</v>
      </c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4" t="s">
        <v>303</v>
      </c>
      <c r="C157" s="142">
        <v>4</v>
      </c>
      <c r="D157" t="s">
        <v>319</v>
      </c>
      <c r="E157" t="s">
        <v>319</v>
      </c>
      <c r="F157" t="s">
        <v>319</v>
      </c>
      <c r="G157" t="s">
        <v>319</v>
      </c>
      <c r="H157" t="s">
        <v>319</v>
      </c>
      <c r="I157" t="s">
        <v>319</v>
      </c>
      <c r="J157" t="s">
        <v>319</v>
      </c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4" t="s">
        <v>272</v>
      </c>
      <c r="C158" s="142">
        <v>4</v>
      </c>
      <c r="D158" t="s">
        <v>319</v>
      </c>
      <c r="E158" t="s">
        <v>319</v>
      </c>
      <c r="F158" t="s">
        <v>319</v>
      </c>
      <c r="G158" t="s">
        <v>319</v>
      </c>
      <c r="H158" t="s">
        <v>319</v>
      </c>
      <c r="I158" t="s">
        <v>319</v>
      </c>
      <c r="J158" t="s">
        <v>319</v>
      </c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4" t="s">
        <v>125</v>
      </c>
      <c r="C159" s="142">
        <v>4</v>
      </c>
      <c r="D159" t="s">
        <v>319</v>
      </c>
      <c r="E159" t="s">
        <v>319</v>
      </c>
      <c r="F159" t="s">
        <v>319</v>
      </c>
      <c r="G159" t="s">
        <v>319</v>
      </c>
      <c r="H159" t="s">
        <v>319</v>
      </c>
      <c r="I159" t="s">
        <v>319</v>
      </c>
      <c r="J159" t="s">
        <v>319</v>
      </c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4" t="s">
        <v>274</v>
      </c>
      <c r="C160" s="142">
        <v>4</v>
      </c>
      <c r="D160" t="s">
        <v>319</v>
      </c>
      <c r="E160" t="s">
        <v>319</v>
      </c>
      <c r="F160" t="s">
        <v>319</v>
      </c>
      <c r="G160" t="s">
        <v>319</v>
      </c>
      <c r="H160" t="s">
        <v>319</v>
      </c>
      <c r="I160" t="s">
        <v>319</v>
      </c>
      <c r="J160" t="s">
        <v>319</v>
      </c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4" t="s">
        <v>275</v>
      </c>
      <c r="C161" s="142">
        <v>4</v>
      </c>
      <c r="D161" t="s">
        <v>319</v>
      </c>
      <c r="E161" t="s">
        <v>319</v>
      </c>
      <c r="F161" t="s">
        <v>319</v>
      </c>
      <c r="G161" t="s">
        <v>319</v>
      </c>
      <c r="H161" t="s">
        <v>319</v>
      </c>
      <c r="I161" t="s">
        <v>319</v>
      </c>
      <c r="J161" t="s">
        <v>319</v>
      </c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4" t="s">
        <v>276</v>
      </c>
      <c r="C162" s="142">
        <v>4</v>
      </c>
      <c r="D162" t="s">
        <v>319</v>
      </c>
      <c r="E162" t="s">
        <v>319</v>
      </c>
      <c r="F162" t="s">
        <v>319</v>
      </c>
      <c r="G162" t="s">
        <v>319</v>
      </c>
      <c r="H162" t="s">
        <v>319</v>
      </c>
      <c r="I162" t="s">
        <v>319</v>
      </c>
      <c r="J162" t="s">
        <v>319</v>
      </c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4" t="s">
        <v>102</v>
      </c>
      <c r="C163" s="142">
        <v>4</v>
      </c>
      <c r="D163" t="s">
        <v>319</v>
      </c>
      <c r="E163" t="s">
        <v>319</v>
      </c>
      <c r="F163" t="s">
        <v>319</v>
      </c>
      <c r="G163" t="s">
        <v>319</v>
      </c>
      <c r="H163" t="s">
        <v>319</v>
      </c>
      <c r="I163" t="s">
        <v>319</v>
      </c>
      <c r="J163" t="s">
        <v>319</v>
      </c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4" t="s">
        <v>277</v>
      </c>
      <c r="C164" s="142">
        <v>4</v>
      </c>
      <c r="D164" t="s">
        <v>319</v>
      </c>
      <c r="E164" t="s">
        <v>319</v>
      </c>
      <c r="F164" t="s">
        <v>319</v>
      </c>
      <c r="G164" t="s">
        <v>319</v>
      </c>
      <c r="H164" t="s">
        <v>319</v>
      </c>
      <c r="I164" t="s">
        <v>319</v>
      </c>
      <c r="J164" t="s">
        <v>319</v>
      </c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4" t="s">
        <v>110</v>
      </c>
      <c r="C165" s="142">
        <v>4</v>
      </c>
      <c r="D165" t="s">
        <v>319</v>
      </c>
      <c r="E165" t="s">
        <v>319</v>
      </c>
      <c r="F165" t="s">
        <v>319</v>
      </c>
      <c r="G165" t="s">
        <v>319</v>
      </c>
      <c r="H165" t="s">
        <v>319</v>
      </c>
      <c r="I165" t="s">
        <v>319</v>
      </c>
      <c r="J165" t="s">
        <v>319</v>
      </c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4" t="s">
        <v>304</v>
      </c>
      <c r="C166" s="142">
        <v>4</v>
      </c>
      <c r="D166" t="s">
        <v>319</v>
      </c>
      <c r="E166" t="s">
        <v>319</v>
      </c>
      <c r="F166" t="s">
        <v>319</v>
      </c>
      <c r="G166" t="s">
        <v>319</v>
      </c>
      <c r="H166" t="s">
        <v>319</v>
      </c>
      <c r="I166" t="s">
        <v>319</v>
      </c>
      <c r="J166" t="s">
        <v>319</v>
      </c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4" t="s">
        <v>280</v>
      </c>
      <c r="C167" s="142">
        <v>4</v>
      </c>
      <c r="D167" t="s">
        <v>319</v>
      </c>
      <c r="E167" t="s">
        <v>319</v>
      </c>
      <c r="F167" t="s">
        <v>319</v>
      </c>
      <c r="G167" t="s">
        <v>319</v>
      </c>
      <c r="H167" t="s">
        <v>319</v>
      </c>
      <c r="I167" t="s">
        <v>319</v>
      </c>
      <c r="J167" t="s">
        <v>319</v>
      </c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4" t="s">
        <v>281</v>
      </c>
      <c r="C168" s="142">
        <v>4</v>
      </c>
      <c r="D168" t="s">
        <v>319</v>
      </c>
      <c r="E168" t="s">
        <v>319</v>
      </c>
      <c r="F168" t="s">
        <v>319</v>
      </c>
      <c r="G168" t="s">
        <v>319</v>
      </c>
      <c r="H168" t="s">
        <v>319</v>
      </c>
      <c r="I168" t="s">
        <v>319</v>
      </c>
      <c r="J168" t="s">
        <v>319</v>
      </c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4" t="s">
        <v>282</v>
      </c>
      <c r="C169" s="142">
        <v>4</v>
      </c>
      <c r="D169" t="s">
        <v>319</v>
      </c>
      <c r="E169" t="s">
        <v>319</v>
      </c>
      <c r="F169" t="s">
        <v>319</v>
      </c>
      <c r="G169" t="s">
        <v>319</v>
      </c>
      <c r="H169" t="s">
        <v>319</v>
      </c>
      <c r="I169" t="s">
        <v>319</v>
      </c>
      <c r="J169" t="s">
        <v>319</v>
      </c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4" t="s">
        <v>283</v>
      </c>
      <c r="C170" s="142">
        <v>4</v>
      </c>
      <c r="D170" t="s">
        <v>319</v>
      </c>
      <c r="E170" t="s">
        <v>319</v>
      </c>
      <c r="F170" t="s">
        <v>319</v>
      </c>
      <c r="G170" t="s">
        <v>319</v>
      </c>
      <c r="H170" t="s">
        <v>319</v>
      </c>
      <c r="I170" t="s">
        <v>319</v>
      </c>
      <c r="J170" t="s">
        <v>319</v>
      </c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4" t="s">
        <v>284</v>
      </c>
      <c r="C171" s="142">
        <v>4</v>
      </c>
      <c r="D171" t="s">
        <v>319</v>
      </c>
      <c r="E171" t="s">
        <v>319</v>
      </c>
      <c r="F171" t="s">
        <v>319</v>
      </c>
      <c r="G171" t="s">
        <v>319</v>
      </c>
      <c r="H171" t="s">
        <v>319</v>
      </c>
      <c r="I171" t="s">
        <v>319</v>
      </c>
      <c r="J171" t="s">
        <v>319</v>
      </c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4" t="s">
        <v>126</v>
      </c>
      <c r="C172" s="142">
        <v>4</v>
      </c>
      <c r="D172" t="s">
        <v>319</v>
      </c>
      <c r="E172" t="s">
        <v>319</v>
      </c>
      <c r="F172" t="s">
        <v>319</v>
      </c>
      <c r="G172" t="s">
        <v>319</v>
      </c>
      <c r="H172" t="s">
        <v>319</v>
      </c>
      <c r="I172" t="s">
        <v>319</v>
      </c>
      <c r="J172" t="s">
        <v>319</v>
      </c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4" t="s">
        <v>179</v>
      </c>
      <c r="C173" s="142">
        <v>4</v>
      </c>
      <c r="D173" t="s">
        <v>319</v>
      </c>
      <c r="E173" t="s">
        <v>319</v>
      </c>
      <c r="F173" t="s">
        <v>319</v>
      </c>
      <c r="G173" t="s">
        <v>319</v>
      </c>
      <c r="H173" t="s">
        <v>319</v>
      </c>
      <c r="I173" t="s">
        <v>319</v>
      </c>
      <c r="J173" t="s">
        <v>319</v>
      </c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4" t="s">
        <v>213</v>
      </c>
      <c r="C174" s="142">
        <v>4</v>
      </c>
      <c r="D174" t="s">
        <v>319</v>
      </c>
      <c r="E174" t="s">
        <v>319</v>
      </c>
      <c r="F174" t="s">
        <v>319</v>
      </c>
      <c r="G174" t="s">
        <v>319</v>
      </c>
      <c r="H174" t="s">
        <v>319</v>
      </c>
      <c r="I174" t="s">
        <v>319</v>
      </c>
      <c r="J174" t="s">
        <v>319</v>
      </c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4" t="s">
        <v>287</v>
      </c>
      <c r="C175" s="142">
        <v>4</v>
      </c>
      <c r="D175" t="s">
        <v>319</v>
      </c>
      <c r="E175" t="s">
        <v>319</v>
      </c>
      <c r="F175" t="s">
        <v>319</v>
      </c>
      <c r="G175" t="s">
        <v>319</v>
      </c>
      <c r="H175" t="s">
        <v>319</v>
      </c>
      <c r="I175" t="s">
        <v>319</v>
      </c>
      <c r="J175" t="s">
        <v>319</v>
      </c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4" t="s">
        <v>288</v>
      </c>
      <c r="C176" s="142">
        <v>4</v>
      </c>
      <c r="D176" t="s">
        <v>319</v>
      </c>
      <c r="E176" t="s">
        <v>319</v>
      </c>
      <c r="F176" t="s">
        <v>319</v>
      </c>
      <c r="G176" t="s">
        <v>319</v>
      </c>
      <c r="H176" t="s">
        <v>319</v>
      </c>
      <c r="I176" t="s">
        <v>319</v>
      </c>
      <c r="J176" t="s">
        <v>319</v>
      </c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4" t="s">
        <v>289</v>
      </c>
      <c r="C177" s="142">
        <v>4</v>
      </c>
      <c r="D177" t="s">
        <v>319</v>
      </c>
      <c r="E177" t="s">
        <v>319</v>
      </c>
      <c r="F177" t="s">
        <v>319</v>
      </c>
      <c r="G177" t="s">
        <v>319</v>
      </c>
      <c r="H177" t="s">
        <v>319</v>
      </c>
      <c r="I177" t="s">
        <v>319</v>
      </c>
      <c r="J177" t="s">
        <v>319</v>
      </c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4" t="s">
        <v>290</v>
      </c>
      <c r="C178" s="142">
        <v>4</v>
      </c>
      <c r="D178" t="s">
        <v>319</v>
      </c>
      <c r="E178" t="s">
        <v>319</v>
      </c>
      <c r="F178" t="s">
        <v>319</v>
      </c>
      <c r="G178" t="s">
        <v>319</v>
      </c>
      <c r="H178" t="s">
        <v>319</v>
      </c>
      <c r="I178" t="s">
        <v>319</v>
      </c>
      <c r="J178" t="s">
        <v>319</v>
      </c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4" t="s">
        <v>214</v>
      </c>
      <c r="C179" s="142">
        <v>4</v>
      </c>
      <c r="D179" t="s">
        <v>319</v>
      </c>
      <c r="E179" t="s">
        <v>319</v>
      </c>
      <c r="F179" t="s">
        <v>319</v>
      </c>
      <c r="G179" t="s">
        <v>319</v>
      </c>
      <c r="H179" t="s">
        <v>319</v>
      </c>
      <c r="I179" t="s">
        <v>319</v>
      </c>
      <c r="J179" t="s">
        <v>319</v>
      </c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4" t="s">
        <v>291</v>
      </c>
      <c r="C180" s="142">
        <v>4</v>
      </c>
      <c r="D180" t="s">
        <v>319</v>
      </c>
      <c r="E180" t="s">
        <v>319</v>
      </c>
      <c r="F180" t="s">
        <v>319</v>
      </c>
      <c r="G180" t="s">
        <v>319</v>
      </c>
      <c r="H180" t="s">
        <v>319</v>
      </c>
      <c r="I180" t="s">
        <v>319</v>
      </c>
      <c r="J180" t="s">
        <v>319</v>
      </c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4" t="s">
        <v>180</v>
      </c>
      <c r="C181" s="142">
        <v>4</v>
      </c>
      <c r="D181" t="s">
        <v>319</v>
      </c>
      <c r="E181" t="s">
        <v>319</v>
      </c>
      <c r="F181" t="s">
        <v>319</v>
      </c>
      <c r="G181" t="s">
        <v>319</v>
      </c>
      <c r="H181" t="s">
        <v>319</v>
      </c>
      <c r="I181" t="s">
        <v>319</v>
      </c>
      <c r="J181" t="s">
        <v>319</v>
      </c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4" t="s">
        <v>215</v>
      </c>
      <c r="C182" s="142">
        <v>4</v>
      </c>
      <c r="D182" t="s">
        <v>319</v>
      </c>
      <c r="E182" t="s">
        <v>319</v>
      </c>
      <c r="F182" t="s">
        <v>319</v>
      </c>
      <c r="G182" t="s">
        <v>319</v>
      </c>
      <c r="H182" t="s">
        <v>319</v>
      </c>
      <c r="I182" t="s">
        <v>319</v>
      </c>
      <c r="J182" t="s">
        <v>319</v>
      </c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4" t="s">
        <v>292</v>
      </c>
      <c r="C183" s="142">
        <v>4</v>
      </c>
      <c r="D183" t="s">
        <v>319</v>
      </c>
      <c r="E183" t="s">
        <v>319</v>
      </c>
      <c r="F183" t="s">
        <v>319</v>
      </c>
      <c r="G183" t="s">
        <v>319</v>
      </c>
      <c r="H183" t="s">
        <v>319</v>
      </c>
      <c r="I183" t="s">
        <v>319</v>
      </c>
      <c r="J183" t="s">
        <v>319</v>
      </c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4" t="s">
        <v>295</v>
      </c>
      <c r="C184" s="142">
        <v>4</v>
      </c>
      <c r="D184" t="s">
        <v>319</v>
      </c>
      <c r="E184" t="s">
        <v>319</v>
      </c>
      <c r="F184" t="s">
        <v>319</v>
      </c>
      <c r="G184" t="s">
        <v>319</v>
      </c>
      <c r="H184" t="s">
        <v>319</v>
      </c>
      <c r="I184" t="s">
        <v>319</v>
      </c>
      <c r="J184" t="s">
        <v>319</v>
      </c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4" t="s">
        <v>313</v>
      </c>
      <c r="C185" s="142">
        <v>4</v>
      </c>
      <c r="D185" t="s">
        <v>319</v>
      </c>
      <c r="E185" t="s">
        <v>319</v>
      </c>
      <c r="F185" t="s">
        <v>319</v>
      </c>
      <c r="G185" t="s">
        <v>319</v>
      </c>
      <c r="H185" t="s">
        <v>319</v>
      </c>
      <c r="I185" t="s">
        <v>319</v>
      </c>
      <c r="J185" t="s">
        <v>319</v>
      </c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4" t="s">
        <v>314</v>
      </c>
      <c r="C186" s="142">
        <v>4</v>
      </c>
      <c r="D186" s="1" t="s">
        <v>319</v>
      </c>
      <c r="E186" s="1" t="s">
        <v>319</v>
      </c>
      <c r="F186" s="1" t="s">
        <v>319</v>
      </c>
      <c r="G186" s="1" t="s">
        <v>319</v>
      </c>
      <c r="H186" s="1" t="s">
        <v>319</v>
      </c>
      <c r="I186" s="1" t="s">
        <v>319</v>
      </c>
      <c r="J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4" t="s">
        <v>315</v>
      </c>
      <c r="C187" s="142">
        <v>4</v>
      </c>
      <c r="D187" s="1" t="s">
        <v>319</v>
      </c>
      <c r="E187" s="1" t="s">
        <v>319</v>
      </c>
      <c r="F187" s="1" t="s">
        <v>319</v>
      </c>
      <c r="G187" s="1" t="s">
        <v>319</v>
      </c>
      <c r="H187" s="1" t="s">
        <v>319</v>
      </c>
      <c r="I187" s="1" t="s">
        <v>319</v>
      </c>
      <c r="J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4" t="s">
        <v>316</v>
      </c>
      <c r="C188" s="142">
        <v>4</v>
      </c>
      <c r="D188" s="1" t="s">
        <v>319</v>
      </c>
      <c r="E188" s="1" t="s">
        <v>319</v>
      </c>
      <c r="F188" s="1" t="s">
        <v>319</v>
      </c>
      <c r="G188" s="1" t="s">
        <v>319</v>
      </c>
      <c r="H188" s="1" t="s">
        <v>319</v>
      </c>
      <c r="I188" s="1" t="s">
        <v>319</v>
      </c>
      <c r="J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4" t="s">
        <v>317</v>
      </c>
      <c r="C189" s="142">
        <v>4</v>
      </c>
      <c r="D189" s="1" t="s">
        <v>319</v>
      </c>
      <c r="E189" s="1" t="s">
        <v>319</v>
      </c>
      <c r="F189" s="1" t="s">
        <v>319</v>
      </c>
      <c r="G189" s="1" t="s">
        <v>319</v>
      </c>
      <c r="H189" s="1" t="s">
        <v>319</v>
      </c>
      <c r="I189" s="1" t="s">
        <v>319</v>
      </c>
      <c r="J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20</v>
      </c>
      <c r="F191" s="1">
        <f t="shared" si="0"/>
        <v>20</v>
      </c>
      <c r="G191" s="1">
        <f t="shared" si="0"/>
        <v>20</v>
      </c>
      <c r="H191" s="1">
        <f t="shared" si="0"/>
        <v>20</v>
      </c>
      <c r="I191" s="1">
        <f t="shared" si="0"/>
        <v>20</v>
      </c>
      <c r="J191" s="1">
        <f t="shared" si="0"/>
        <v>20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0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156</v>
      </c>
      <c r="C2" s="90">
        <f>A2</f>
        <v>1</v>
      </c>
    </row>
    <row r="3" spans="1:3" ht="14.4" x14ac:dyDescent="0.3">
      <c r="A3" s="1">
        <v>2</v>
      </c>
      <c r="B3" s="7" t="s">
        <v>105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191</v>
      </c>
      <c r="C4" s="90">
        <f t="shared" si="0"/>
        <v>3</v>
      </c>
    </row>
    <row r="5" spans="1:3" ht="14.4" x14ac:dyDescent="0.3">
      <c r="A5" s="1">
        <v>4</v>
      </c>
      <c r="B5" s="8" t="s">
        <v>7</v>
      </c>
      <c r="C5" s="90">
        <f t="shared" si="0"/>
        <v>4</v>
      </c>
    </row>
    <row r="6" spans="1:3" ht="14.4" x14ac:dyDescent="0.3">
      <c r="A6" s="1">
        <v>5</v>
      </c>
      <c r="B6" s="6" t="s">
        <v>170</v>
      </c>
      <c r="C6" s="90">
        <f t="shared" si="0"/>
        <v>5</v>
      </c>
    </row>
    <row r="7" spans="1:3" ht="14.4" x14ac:dyDescent="0.3">
      <c r="A7" s="1">
        <v>6</v>
      </c>
      <c r="B7" s="5" t="s">
        <v>212</v>
      </c>
      <c r="C7" s="90">
        <f t="shared" si="0"/>
        <v>6</v>
      </c>
    </row>
    <row r="8" spans="1:3" ht="14.4" x14ac:dyDescent="0.3">
      <c r="A8" s="1">
        <v>7</v>
      </c>
      <c r="B8" s="8" t="s">
        <v>119</v>
      </c>
      <c r="C8" s="90">
        <f t="shared" si="0"/>
        <v>7</v>
      </c>
    </row>
    <row r="9" spans="1:3" ht="14.4" x14ac:dyDescent="0.3">
      <c r="A9" s="1">
        <v>8</v>
      </c>
      <c r="B9" s="8" t="s">
        <v>279</v>
      </c>
      <c r="C9" s="90">
        <f t="shared" si="0"/>
        <v>8</v>
      </c>
    </row>
    <row r="10" spans="1:3" ht="14.4" x14ac:dyDescent="0.3">
      <c r="A10" s="1">
        <v>9</v>
      </c>
      <c r="B10" s="7" t="s">
        <v>222</v>
      </c>
      <c r="C10" s="90">
        <f t="shared" si="0"/>
        <v>9</v>
      </c>
    </row>
    <row r="11" spans="1:3" ht="14.4" x14ac:dyDescent="0.3">
      <c r="A11" s="1">
        <v>10</v>
      </c>
      <c r="B11" s="5" t="s">
        <v>206</v>
      </c>
      <c r="C11" s="90">
        <f t="shared" si="0"/>
        <v>10</v>
      </c>
    </row>
    <row r="12" spans="1:3" ht="14.4" x14ac:dyDescent="0.3">
      <c r="A12" s="1">
        <v>11</v>
      </c>
      <c r="B12" s="7" t="s">
        <v>294</v>
      </c>
      <c r="C12" s="90">
        <f t="shared" si="0"/>
        <v>11</v>
      </c>
    </row>
    <row r="13" spans="1:3" ht="14.4" x14ac:dyDescent="0.3">
      <c r="A13" s="1">
        <v>12</v>
      </c>
      <c r="B13" s="8" t="s">
        <v>192</v>
      </c>
      <c r="C13" s="90">
        <f t="shared" si="0"/>
        <v>12</v>
      </c>
    </row>
    <row r="14" spans="1:3" ht="14.4" x14ac:dyDescent="0.3">
      <c r="A14" s="1">
        <v>13</v>
      </c>
      <c r="B14" s="51" t="s">
        <v>216</v>
      </c>
      <c r="C14" s="90">
        <f t="shared" si="0"/>
        <v>13</v>
      </c>
    </row>
    <row r="15" spans="1:3" ht="14.4" x14ac:dyDescent="0.3">
      <c r="A15" s="1">
        <v>14</v>
      </c>
      <c r="B15" s="8" t="s">
        <v>199</v>
      </c>
      <c r="C15" s="90">
        <f t="shared" si="0"/>
        <v>14</v>
      </c>
    </row>
    <row r="16" spans="1:3" ht="14.4" x14ac:dyDescent="0.3">
      <c r="A16" s="1">
        <v>15</v>
      </c>
      <c r="B16" s="7" t="s">
        <v>286</v>
      </c>
      <c r="C16" s="90">
        <f t="shared" si="0"/>
        <v>15</v>
      </c>
    </row>
    <row r="17" spans="1:3" ht="14.4" x14ac:dyDescent="0.3">
      <c r="A17" s="1">
        <v>16</v>
      </c>
      <c r="B17" s="7" t="s">
        <v>98</v>
      </c>
      <c r="C17" s="90">
        <f t="shared" si="0"/>
        <v>16</v>
      </c>
    </row>
    <row r="18" spans="1:3" ht="14.4" x14ac:dyDescent="0.3">
      <c r="A18" s="1">
        <v>17</v>
      </c>
      <c r="B18" s="7" t="s">
        <v>220</v>
      </c>
      <c r="C18" s="90">
        <f t="shared" si="0"/>
        <v>17</v>
      </c>
    </row>
    <row r="19" spans="1:3" ht="14.4" x14ac:dyDescent="0.3">
      <c r="A19" s="1">
        <v>18</v>
      </c>
      <c r="B19" s="6" t="s">
        <v>233</v>
      </c>
      <c r="C19" s="90">
        <f t="shared" si="0"/>
        <v>18</v>
      </c>
    </row>
    <row r="20" spans="1:3" ht="14.4" x14ac:dyDescent="0.3">
      <c r="A20" s="1">
        <v>19</v>
      </c>
      <c r="B20" s="8" t="s">
        <v>103</v>
      </c>
      <c r="C20" s="90">
        <f t="shared" si="0"/>
        <v>19</v>
      </c>
    </row>
    <row r="21" spans="1:3" ht="14.4" x14ac:dyDescent="0.3">
      <c r="A21" s="1">
        <v>20</v>
      </c>
      <c r="B21" s="9" t="s">
        <v>273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6">
      <formula>$C2=4</formula>
    </cfRule>
    <cfRule type="expression" dxfId="18" priority="7">
      <formula>$C2=3</formula>
    </cfRule>
    <cfRule type="expression" dxfId="17" priority="8">
      <formula>$C2="HC"</formula>
    </cfRule>
    <cfRule type="expression" dxfId="16" priority="9">
      <formula>$C2=2</formula>
    </cfRule>
    <cfRule type="expression" dxfId="15" priority="10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Sören Waerenskjold</v>
      </c>
      <c r="B2" s="87">
        <f>IFERROR(VLOOKUP(A2,'Shortlist teams'!B:C,2,FALSE),"")</f>
        <v>4</v>
      </c>
      <c r="C2">
        <f>IFERROR(INDEX('Shortlist teams'!$AA$7:$AE$26,MATCH(VLOOKUP(A2,'Renner dagscore invoer'!B:C,2,FALSE),'Shortlist teams'!$Z$7:$Z$26,1),MATCH(B2,'Shortlist teams'!$AA$6:$AE$6,1)),"")</f>
        <v>17</v>
      </c>
      <c r="E2">
        <f>IFERROR(2*C2,"")</f>
        <v>34</v>
      </c>
    </row>
    <row r="3" spans="1:5" ht="14.4" x14ac:dyDescent="0.3">
      <c r="A3" t="str">
        <f>'Scores van renners'!B7</f>
        <v>Max Kanter</v>
      </c>
      <c r="B3" s="87">
        <f>IFERROR(VLOOKUP(A3,'Shortlist teams'!B:C,2,FALSE),"")</f>
        <v>3</v>
      </c>
      <c r="C3">
        <f>IFERROR(INDEX('Shortlist teams'!$AA$7:$AE$26,MATCH(VLOOKUP(A3,'Renner dagscore invoer'!B:C,2,FALSE),'Shortlist teams'!$Z$7:$Z$26,1),MATCH(B3,'Shortlist teams'!$AA$6:$AE$6,1)),"")</f>
        <v>16</v>
      </c>
      <c r="E3">
        <f t="shared" ref="E3:E66" si="0">IFERROR(2*C3,"")</f>
        <v>32</v>
      </c>
    </row>
    <row r="4" spans="1:5" ht="14.4" x14ac:dyDescent="0.3">
      <c r="A4" t="str">
        <f>'Scores van renners'!B8</f>
        <v>Tadej Pogacar</v>
      </c>
      <c r="B4" s="87" t="str">
        <f>IFERROR(VLOOKUP(A4,'Shortlist teams'!B:C,2,FALSE),"")</f>
        <v>HC</v>
      </c>
      <c r="C4" t="str">
        <f>IFERROR(INDEX('Shortlist teams'!$AA$7:$AE$26,MATCH(VLOOKUP(A4,'Renner dagscore invoer'!B:C,2,FALSE),'Shortlist teams'!$Z$7:$Z$26,1),MATCH(B4,'Shortlist teams'!$AA$6:$AE$6,1)),"")</f>
        <v/>
      </c>
      <c r="E4" t="str">
        <f t="shared" si="0"/>
        <v/>
      </c>
    </row>
    <row r="5" spans="1:5" ht="14.4" x14ac:dyDescent="0.3">
      <c r="A5" t="str">
        <f>'Scores van renners'!B9</f>
        <v>Huub Artz</v>
      </c>
      <c r="B5" s="87">
        <f>IFERROR(VLOOKUP(A5,'Shortlist teams'!B:C,2,FALSE),"")</f>
        <v>4</v>
      </c>
      <c r="C5" t="str">
        <f>IFERROR(INDEX('Shortlist teams'!$AA$7:$AE$26,MATCH(VLOOKUP(A5,'Renner dagscore invoer'!B:C,2,FALSE),'Shortlist teams'!$Z$7:$Z$26,1),MATCH(B5,'Shortlist teams'!$AA$6:$AE$6,1)),"")</f>
        <v/>
      </c>
      <c r="E5" t="str">
        <f t="shared" si="0"/>
        <v/>
      </c>
    </row>
    <row r="6" spans="1:5" ht="14.4" x14ac:dyDescent="0.3">
      <c r="A6" t="str">
        <f>'Scores van renners'!B10</f>
        <v>Mads Pedersen</v>
      </c>
      <c r="B6" s="87">
        <f>IFERROR(VLOOKUP(A6,'Shortlist teams'!B:C,2,FALSE),"")</f>
        <v>1</v>
      </c>
      <c r="C6">
        <f>IFERROR(INDEX('Shortlist teams'!$AA$7:$AE$26,MATCH(VLOOKUP(A6,'Renner dagscore invoer'!B:C,2,FALSE),'Shortlist teams'!$Z$7:$Z$26,1),MATCH(B6,'Shortlist teams'!$AA$6:$AE$6,1)),"")</f>
        <v>8</v>
      </c>
      <c r="E6">
        <f t="shared" si="0"/>
        <v>16</v>
      </c>
    </row>
    <row r="7" spans="1:5" ht="14.4" x14ac:dyDescent="0.3">
      <c r="A7" t="str">
        <f>'Scores van renners'!B11</f>
        <v>Tim Merlier</v>
      </c>
      <c r="B7" s="87" t="str">
        <f>IFERROR(VLOOKUP(A7,'Shortlist teams'!B:C,2,FALSE),"")</f>
        <v>HC</v>
      </c>
      <c r="C7">
        <f>IFERROR(INDEX('Shortlist teams'!$AA$7:$AE$26,MATCH(VLOOKUP(A7,'Renner dagscore invoer'!B:C,2,FALSE),'Shortlist teams'!$Z$7:$Z$26,1),MATCH(B7,'Shortlist teams'!$AA$6:$AE$6,1)),"")</f>
        <v>20</v>
      </c>
      <c r="E7">
        <f t="shared" si="0"/>
        <v>40</v>
      </c>
    </row>
    <row r="8" spans="1:5" ht="14.4" x14ac:dyDescent="0.3">
      <c r="A8" t="str">
        <f>'Scores van renners'!B12</f>
        <v>Isaac Del Toro</v>
      </c>
      <c r="B8" s="87">
        <f>IFERROR(VLOOKUP(A8,'Shortlist teams'!B:C,2,FALSE),"")</f>
        <v>1</v>
      </c>
      <c r="C8" t="str">
        <f>IFERROR(INDEX('Shortlist teams'!$AA$7:$AE$26,MATCH(VLOOKUP(A8,'Renner dagscore invoer'!B:C,2,FALSE),'Shortlist teams'!$Z$7:$Z$26,1),MATCH(B8,'Shortlist teams'!$AA$6:$AE$6,1)),"")</f>
        <v/>
      </c>
      <c r="E8" t="str">
        <f t="shared" si="0"/>
        <v/>
      </c>
    </row>
    <row r="9" spans="1:5" ht="14.4" x14ac:dyDescent="0.3">
      <c r="A9" t="str">
        <f>'Scores van renners'!B13</f>
        <v>Milan Fretin</v>
      </c>
      <c r="B9" s="87">
        <f>IFERROR(VLOOKUP(A9,'Shortlist teams'!B:C,2,FALSE),"")</f>
        <v>4</v>
      </c>
      <c r="C9">
        <f>IFERROR(INDEX('Shortlist teams'!$AA$7:$AE$26,MATCH(VLOOKUP(A9,'Renner dagscore invoer'!B:C,2,FALSE),'Shortlist teams'!$Z$7:$Z$26,1),MATCH(B9,'Shortlist teams'!$AA$6:$AE$6,1)),"")</f>
        <v>18</v>
      </c>
      <c r="E9">
        <f t="shared" si="0"/>
        <v>36</v>
      </c>
    </row>
    <row r="10" spans="1:5" ht="14.4" x14ac:dyDescent="0.3">
      <c r="A10" t="str">
        <f>'Scores van renners'!B14</f>
        <v>Biniam Girmay</v>
      </c>
      <c r="B10" s="87">
        <f>IFERROR(VLOOKUP(A10,'Shortlist teams'!B:C,2,FALSE),"")</f>
        <v>1</v>
      </c>
      <c r="C10">
        <f>IFERROR(INDEX('Shortlist teams'!$AA$7:$AE$26,MATCH(VLOOKUP(A10,'Renner dagscore invoer'!B:C,2,FALSE),'Shortlist teams'!$Z$7:$Z$26,1),MATCH(B10,'Shortlist teams'!$AA$6:$AE$6,1)),"")</f>
        <v>22</v>
      </c>
      <c r="E10">
        <f t="shared" si="0"/>
        <v>44</v>
      </c>
    </row>
    <row r="11" spans="1:5" ht="14.4" x14ac:dyDescent="0.3">
      <c r="A11" t="str">
        <f>'Scores van renners'!B15</f>
        <v>Jonas Vingegaard</v>
      </c>
      <c r="B11" s="87" t="str">
        <f>IFERROR(VLOOKUP(A11,'Shortlist teams'!B:C,2,FALSE),"")</f>
        <v>HC</v>
      </c>
      <c r="C11" t="str">
        <f>IFERROR(INDEX('Shortlist teams'!$AA$7:$AE$26,MATCH(VLOOKUP(A11,'Renner dagscore invoer'!B:C,2,FALSE),'Shortlist teams'!$Z$7:$Z$26,1),MATCH(B11,'Shortlist teams'!$AA$6:$AE$6,1)),"")</f>
        <v/>
      </c>
      <c r="E11" t="str">
        <f t="shared" si="0"/>
        <v/>
      </c>
    </row>
    <row r="12" spans="1:5" ht="14.4" x14ac:dyDescent="0.3">
      <c r="A12" t="str">
        <f>'Scores van renners'!B16</f>
        <v>Jasper Philipsen</v>
      </c>
      <c r="B12" s="87">
        <f>IFERROR(VLOOKUP(A12,'Shortlist teams'!B:C,2,FALSE),"")</f>
        <v>1</v>
      </c>
      <c r="C12">
        <f>IFERROR(INDEX('Shortlist teams'!$AA$7:$AE$26,MATCH(VLOOKUP(A12,'Renner dagscore invoer'!B:C,2,FALSE),'Shortlist teams'!$Z$7:$Z$26,1),MATCH(B12,'Shortlist teams'!$AA$6:$AE$6,1)),"")</f>
        <v>16</v>
      </c>
      <c r="E12">
        <f t="shared" si="0"/>
        <v>32</v>
      </c>
    </row>
    <row r="13" spans="1:5" ht="14.4" x14ac:dyDescent="0.3">
      <c r="A13" t="str">
        <f>'Scores van renners'!B17</f>
        <v>Quinn Simmons</v>
      </c>
      <c r="B13" s="87">
        <f>IFERROR(VLOOKUP(A13,'Shortlist teams'!B:C,2,FALSE),"")</f>
        <v>4</v>
      </c>
      <c r="C13" t="str">
        <f>IFERROR(INDEX('Shortlist teams'!$AA$7:$AE$26,MATCH(VLOOKUP(A13,'Renner dagscore invoer'!B:C,2,FALSE),'Shortlist teams'!$Z$7:$Z$26,1),MATCH(B13,'Shortlist teams'!$AA$6:$AE$6,1)),"")</f>
        <v/>
      </c>
      <c r="E13" t="str">
        <f t="shared" si="0"/>
        <v/>
      </c>
    </row>
    <row r="14" spans="1:5" ht="14.4" x14ac:dyDescent="0.3">
      <c r="A14" t="str">
        <f>'Scores van renners'!B18</f>
        <v>Olav Kooij</v>
      </c>
      <c r="B14" s="87">
        <f>IFERROR(VLOOKUP(A14,'Shortlist teams'!B:C,2,FALSE),"")</f>
        <v>1</v>
      </c>
      <c r="C14">
        <f>IFERROR(INDEX('Shortlist teams'!$AA$7:$AE$26,MATCH(VLOOKUP(A14,'Renner dagscore invoer'!B:C,2,FALSE),'Shortlist teams'!$Z$7:$Z$26,1),MATCH(B14,'Shortlist teams'!$AA$6:$AE$6,1)),"")</f>
        <v>18</v>
      </c>
      <c r="E14">
        <f t="shared" si="0"/>
        <v>36</v>
      </c>
    </row>
    <row r="15" spans="1:5" ht="14.4" x14ac:dyDescent="0.3">
      <c r="A15" t="str">
        <f>'Scores van renners'!B19</f>
        <v>Pascal Ackermann</v>
      </c>
      <c r="B15" s="87">
        <f>IFERROR(VLOOKUP(A15,'Shortlist teams'!B:C,2,FALSE),"")</f>
        <v>3</v>
      </c>
      <c r="C15">
        <f>IFERROR(INDEX('Shortlist teams'!$AA$7:$AE$26,MATCH(VLOOKUP(A15,'Renner dagscore invoer'!B:C,2,FALSE),'Shortlist teams'!$Z$7:$Z$26,1),MATCH(B15,'Shortlist teams'!$AA$6:$AE$6,1)),"")</f>
        <v>19</v>
      </c>
      <c r="E15">
        <f t="shared" si="0"/>
        <v>38</v>
      </c>
    </row>
    <row r="16" spans="1:5" ht="14.4" x14ac:dyDescent="0.3">
      <c r="A16" t="str">
        <f>'Scores van renners'!B20</f>
        <v>Clement Russo</v>
      </c>
      <c r="B16" s="87">
        <f>IFERROR(VLOOKUP(A16,'Shortlist teams'!B:C,2,FALSE),"")</f>
        <v>4</v>
      </c>
      <c r="C16">
        <f>IFERROR(INDEX('Shortlist teams'!$AA$7:$AE$26,MATCH(VLOOKUP(A16,'Renner dagscore invoer'!B:C,2,FALSE),'Shortlist teams'!$Z$7:$Z$26,1),MATCH(B16,'Shortlist teams'!$AA$6:$AE$6,1)),"")</f>
        <v>22</v>
      </c>
      <c r="E16">
        <f t="shared" si="0"/>
        <v>44</v>
      </c>
    </row>
    <row r="17" spans="1:5" ht="14.4" x14ac:dyDescent="0.3">
      <c r="A17" t="str">
        <f>'Scores van renners'!B21</f>
        <v>Pavel Bittner</v>
      </c>
      <c r="B17" s="87">
        <f>IFERROR(VLOOKUP(A17,'Shortlist teams'!B:C,2,FALSE),"")</f>
        <v>3</v>
      </c>
      <c r="C17">
        <f>IFERROR(INDEX('Shortlist teams'!$AA$7:$AE$26,MATCH(VLOOKUP(A17,'Renner dagscore invoer'!B:C,2,FALSE),'Shortlist teams'!$Z$7:$Z$26,1),MATCH(B17,'Shortlist teams'!$AA$6:$AE$6,1)),"")</f>
        <v>23</v>
      </c>
      <c r="E17">
        <f t="shared" si="0"/>
        <v>46</v>
      </c>
    </row>
    <row r="18" spans="1:5" ht="14.4" x14ac:dyDescent="0.3">
      <c r="A18" t="str">
        <f>'Scores van renners'!B22</f>
        <v>Rick Pluimers</v>
      </c>
      <c r="B18" s="90">
        <f>IFERROR(VLOOKUP(A18,'Shortlist teams'!B:C,2,FALSE),"")</f>
        <v>4</v>
      </c>
      <c r="C18">
        <f>IFERROR(INDEX('Shortlist teams'!$AA$7:$AE$26,MATCH(VLOOKUP(A18,'Renner dagscore invoer'!B:C,2,FALSE),'Shortlist teams'!$Z$7:$Z$26,1),MATCH(B18,'Shortlist teams'!$AA$6:$AE$6,1)),"")</f>
        <v>25</v>
      </c>
      <c r="E18">
        <f t="shared" si="0"/>
        <v>50</v>
      </c>
    </row>
    <row r="19" spans="1:5" ht="14.4" x14ac:dyDescent="0.3">
      <c r="A19" t="str">
        <f>'Scores van renners'!B23</f>
        <v>Ilan van Wilder</v>
      </c>
      <c r="B19" s="87">
        <f>IFERROR(VLOOKUP(A19,'Shortlist teams'!B:C,2,FALSE),"")</f>
        <v>4</v>
      </c>
      <c r="C19" t="str">
        <f>IFERROR(INDEX('Shortlist teams'!$AA$7:$AE$26,MATCH(VLOOKUP(A19,'Renner dagscore invoer'!B:C,2,FALSE),'Shortlist teams'!$Z$7:$Z$26,1),MATCH(B19,'Shortlist teams'!$AA$6:$AE$6,1)),"")</f>
        <v/>
      </c>
      <c r="E19" t="str">
        <f t="shared" si="0"/>
        <v/>
      </c>
    </row>
    <row r="20" spans="1:5" ht="14.4" x14ac:dyDescent="0.3">
      <c r="A20" t="str">
        <f>'Scores van renners'!B24</f>
        <v>Mattias Skjelmose</v>
      </c>
      <c r="B20" s="87">
        <f>IFERROR(VLOOKUP(A20,'Shortlist teams'!B:C,2,FALSE),"")</f>
        <v>2</v>
      </c>
      <c r="C20" t="str">
        <f>IFERROR(INDEX('Shortlist teams'!$AA$7:$AE$26,MATCH(VLOOKUP(A20,'Renner dagscore invoer'!B:C,2,FALSE),'Shortlist teams'!$Z$7:$Z$26,1),MATCH(B20,'Shortlist teams'!$AA$6:$AE$6,1)),"")</f>
        <v/>
      </c>
      <c r="E20" t="str">
        <f t="shared" si="0"/>
        <v/>
      </c>
    </row>
    <row r="21" spans="1:5" ht="14.4" x14ac:dyDescent="0.3">
      <c r="A21" t="str">
        <f>'Scores van renners'!B25</f>
        <v>Anthony Turgis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10</v>
      </c>
      <c r="E21">
        <f t="shared" si="0"/>
        <v>20</v>
      </c>
    </row>
    <row r="22" spans="1:5" ht="14.4" x14ac:dyDescent="0.3">
      <c r="A22" t="str">
        <f>'Scores van renners'!B26</f>
        <v>Raul Garcia Pierna</v>
      </c>
      <c r="B22" s="87">
        <f>IFERROR(VLOOKUP(A22,'Shortlist teams'!B:C,2,FALSE),"")</f>
        <v>4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Remco Evenepoel</v>
      </c>
      <c r="B23" s="87" t="str">
        <f>IFERROR(VLOOKUP(A23,'Shortlist teams'!B:C,2,FALSE),"")</f>
        <v>HC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Lennert van Eetvelt</v>
      </c>
      <c r="B24" s="87">
        <f>IFERROR(VLOOKUP(A24,'Shortlist teams'!B:C,2,FALSE),"")</f>
        <v>3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Dorian Godon</v>
      </c>
      <c r="B25" s="87">
        <f>IFERROR(VLOOKUP(A25,'Shortlist teams'!B:C,2,FALSE),"")</f>
        <v>3</v>
      </c>
      <c r="C25">
        <f>IFERROR(INDEX('Shortlist teams'!$AA$7:$AE$26,MATCH(VLOOKUP(A25,'Renner dagscore invoer'!B:C,2,FALSE),'Shortlist teams'!$Z$7:$Z$26,1),MATCH(B25,'Shortlist teams'!$AA$6:$AE$6,1)),"")</f>
        <v>9</v>
      </c>
      <c r="E25">
        <f t="shared" si="0"/>
        <v>18</v>
      </c>
    </row>
    <row r="26" spans="1:5" ht="14.4" x14ac:dyDescent="0.3">
      <c r="A26" t="str">
        <f>'Scores van renners'!B30</f>
        <v>Lenny Martinez</v>
      </c>
      <c r="B26" s="87">
        <f>IFERROR(VLOOKUP(A26,'Shortlist teams'!B:C,2,FALSE),"")</f>
        <v>2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Marco Frigo</v>
      </c>
      <c r="B27" s="87">
        <f>IFERROR(VLOOKUP(A27,'Shortlist teams'!B:C,2,FALSE),"")</f>
        <v>4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Paul Seixas</v>
      </c>
      <c r="B28" s="87" t="str">
        <f>IFERROR(VLOOKUP(A28,'Shortlist teams'!B:C,2,FALSE),"")</f>
        <v>HC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Tobias H Johannessen</v>
      </c>
      <c r="B29" s="87">
        <f>IFERROR(VLOOKUP(A29,'Shortlist teams'!B:C,2,FALSE),"")</f>
        <v>1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Richard Carapaz</v>
      </c>
      <c r="B30" s="87">
        <f>IFERROR(VLOOKUP(A30,'Shortlist teams'!B:C,2,FALSE),"")</f>
        <v>2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Juan Ayuso</v>
      </c>
      <c r="B31" s="87">
        <f>IFERROR(VLOOKUP(A31,'Shortlist teams'!B:C,2,FALSE),"")</f>
        <v>1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Florian Lipowitz</v>
      </c>
      <c r="B32" s="87">
        <f>IFERROR(VLOOKUP(A32,'Shortlist teams'!B:C,2,FALSE),"")</f>
        <v>1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Jenno Berckmoes</v>
      </c>
      <c r="B33" s="87">
        <f>IFERROR(VLOOKUP(A33,'Shortlist teams'!B:C,2,FALSE),"")</f>
        <v>4</v>
      </c>
      <c r="C33">
        <f>IFERROR(INDEX('Shortlist teams'!$AA$7:$AE$26,MATCH(VLOOKUP(A33,'Renner dagscore invoer'!B:C,2,FALSE),'Shortlist teams'!$Z$7:$Z$26,1),MATCH(B33,'Shortlist teams'!$AA$6:$AE$6,1)),"")</f>
        <v>5</v>
      </c>
      <c r="E33">
        <f t="shared" si="0"/>
        <v>10</v>
      </c>
    </row>
    <row r="34" spans="1:5" ht="14.4" x14ac:dyDescent="0.3">
      <c r="A34" t="str">
        <f>'Scores van renners'!B38</f>
        <v>Phil Bauhaus</v>
      </c>
      <c r="B34" s="87">
        <f>IFERROR(VLOOKUP(A34,'Shortlist teams'!B:C,2,FALSE),"")</f>
        <v>3</v>
      </c>
      <c r="C34">
        <f>IFERROR(INDEX('Shortlist teams'!$AA$7:$AE$26,MATCH(VLOOKUP(A34,'Renner dagscore invoer'!B:C,2,FALSE),'Shortlist teams'!$Z$7:$Z$26,1),MATCH(B34,'Shortlist teams'!$AA$6:$AE$6,1)),"")</f>
        <v>5</v>
      </c>
      <c r="E34">
        <f t="shared" si="0"/>
        <v>10</v>
      </c>
    </row>
    <row r="35" spans="1:5" ht="14.4" x14ac:dyDescent="0.3">
      <c r="A35" t="str">
        <f>'Scores van renners'!B39</f>
        <v>Ramses Debruyne</v>
      </c>
      <c r="B35" s="87">
        <f>IFERROR(VLOOKUP(A35,'Shortlist teams'!B:C,2,FALSE),"")</f>
        <v>4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Sean Quinn</v>
      </c>
      <c r="B36" s="87">
        <f>IFERROR(VLOOKUP(A36,'Shortlist teams'!B:C,2,FALSE),"")</f>
        <v>4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Torstein Traeen</v>
      </c>
      <c r="B37" s="87">
        <f>IFERROR(VLOOKUP(A37,'Shortlist teams'!B:C,2,FALSE),"")</f>
        <v>4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Jordan Jegat</v>
      </c>
      <c r="B38" s="87">
        <f>IFERROR(VLOOKUP(A38,'Shortlist teams'!B:C,2,FALSE),"")</f>
        <v>3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Pablo Castrillo</v>
      </c>
      <c r="B39" s="87">
        <f>IFERROR(VLOOKUP(A39,'Shortlist teams'!B:C,2,FALSE),"")</f>
        <v>4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Fernando Gaviria</v>
      </c>
      <c r="B40" s="87">
        <f>IFERROR(VLOOKUP(A40,'Shortlist teams'!B:C,2,FALSE),"")</f>
        <v>2</v>
      </c>
      <c r="C40">
        <f>IFERROR(INDEX('Shortlist teams'!$AA$7:$AE$26,MATCH(VLOOKUP(A40,'Renner dagscore invoer'!B:C,2,FALSE),'Shortlist teams'!$Z$7:$Z$26,1),MATCH(B40,'Shortlist teams'!$AA$6:$AE$6,1)),"")</f>
        <v>8</v>
      </c>
      <c r="E40">
        <f t="shared" si="0"/>
        <v>16</v>
      </c>
    </row>
    <row r="41" spans="1:5" ht="14.4" x14ac:dyDescent="0.3">
      <c r="A41" t="str">
        <f>'Scores van renners'!B45</f>
        <v>Tom Pidcock</v>
      </c>
      <c r="B41" s="87">
        <f>IFERROR(VLOOKUP(A41,'Shortlist teams'!B:C,2,FALSE),"")</f>
        <v>1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Tom van Asbroeck</v>
      </c>
      <c r="B42" s="87">
        <f>IFERROR(VLOOKUP(A42,'Shortlist teams'!B:C,2,FALSE),"")</f>
        <v>4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Mathias Vacek</v>
      </c>
      <c r="B43" s="87">
        <f>IFERROR(VLOOKUP(A43,'Shortlist teams'!B:C,2,FALSE),"")</f>
        <v>3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Alexandre Delettre</v>
      </c>
      <c r="B44" s="87">
        <f>IFERROR(VLOOKUP(A44,'Shortlist teams'!B:C,2,FALSE),"")</f>
        <v>4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Sepp Kuss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Romain Gregoire</v>
      </c>
      <c r="B46" s="87">
        <f>IFERROR(VLOOKUP(A46,'Shortlist teams'!B:C,2,FALSE),"")</f>
        <v>2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Egan Bernal</v>
      </c>
      <c r="B47" s="87">
        <f>IFERROR(VLOOKUP(A47,'Shortlist teams'!B:C,2,FALSE),"")</f>
        <v>2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Sergio Higuita</v>
      </c>
      <c r="B48" s="87">
        <f>IFERROR(VLOOKUP(A48,'Shortlist teams'!B:C,2,FALSE),"")</f>
        <v>4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Kevin Vauquelin</v>
      </c>
      <c r="B49" s="87">
        <f>IFERROR(VLOOKUP(A49,'Shortlist teams'!B:C,2,FALSE),"")</f>
        <v>1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Vlad van Mechelen</v>
      </c>
      <c r="B50" s="87">
        <f>IFERROR(VLOOKUP(A50,'Shortlist teams'!B:C,2,FALSE),"")</f>
        <v>4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Harold Tejada</v>
      </c>
      <c r="B51" s="87">
        <f>IFERROR(VLOOKUP(A51,'Shortlist teams'!B:C,2,FALSE),"")</f>
        <v>3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Michael Matthews</v>
      </c>
      <c r="B52" s="87">
        <f>IFERROR(VLOOKUP(A52,'Shortlist teams'!B:C,2,FALSE),"")</f>
        <v>2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Alex Molenaar</v>
      </c>
      <c r="B53" s="87">
        <f>IFERROR(VLOOKUP(A53,'Shortlist teams'!B:C,2,FALSE),"")</f>
        <v>4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Jasper Stuyven</v>
      </c>
      <c r="B54" s="87">
        <f>IFERROR(VLOOKUP(A54,'Shortlist teams'!B:C,2,FALSE),"")</f>
        <v>3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Alex Baudin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Frank van den Broek</v>
      </c>
      <c r="B56" s="87">
        <f>IFERROR(VLOOKUP(A56,'Shortlist teams'!B:C,2,FALSE),"")</f>
        <v>4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Yannis Voisard</v>
      </c>
      <c r="B57" s="87">
        <f>IFERROR(VLOOKUP(A57,'Shortlist teams'!B:C,2,FALSE),"")</f>
        <v>4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Georg Zimmermann</v>
      </c>
      <c r="B58" s="87">
        <f>IFERROR(VLOOKUP(A58,'Shortlist teams'!B:C,2,FALSE),"")</f>
        <v>4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Adam Yates</v>
      </c>
      <c r="B59" s="87">
        <f>IFERROR(VLOOKUP(A59,'Shortlist teams'!B:C,2,FALSE),"")</f>
        <v>1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Fred Wright</v>
      </c>
      <c r="B60" s="87">
        <f>IFERROR(VLOOKUP(A60,'Shortlist teams'!B:C,2,FALSE),"")</f>
        <v>4</v>
      </c>
      <c r="C60">
        <f>IFERROR(INDEX('Shortlist teams'!$AA$7:$AE$26,MATCH(VLOOKUP(A60,'Renner dagscore invoer'!B:C,2,FALSE),'Shortlist teams'!$Z$7:$Z$26,1),MATCH(B60,'Shortlist teams'!$AA$6:$AE$6,1)),"")</f>
        <v>3</v>
      </c>
      <c r="E60">
        <f t="shared" si="0"/>
        <v>6</v>
      </c>
    </row>
    <row r="61" spans="1:5" ht="14.4" x14ac:dyDescent="0.3">
      <c r="A61" t="str">
        <f>'Scores van renners'!B65</f>
        <v>Cian Uijtdebroeks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Tiesj Benoot</v>
      </c>
      <c r="B62" s="87">
        <f>IFERROR(VLOOKUP(A62,'Shortlist teams'!B:C,2,FALSE),"")</f>
        <v>4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Quinten Hermans</v>
      </c>
      <c r="B63" s="87">
        <f>IFERROR(VLOOKUP(A63,'Shortlist teams'!B:C,2,FALSE),"")</f>
        <v>4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Aaron Gate</v>
      </c>
      <c r="B64" s="87">
        <f>IFERROR(VLOOKUP(A64,'Shortlist teams'!B:C,2,FALSE),"")</f>
        <v>4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Mathieu van der Poel</v>
      </c>
      <c r="B65" s="87">
        <f>IFERROR(VLOOKUP(A65,'Shortlist teams'!B:C,2,FALSE),"")</f>
        <v>1</v>
      </c>
      <c r="C65">
        <f>IFERROR(INDEX('Shortlist teams'!$AA$7:$AE$26,MATCH(VLOOKUP(A65,'Renner dagscore invoer'!B:C,2,FALSE),'Shortlist teams'!$Z$7:$Z$26,1),MATCH(B65,'Shortlist teams'!$AA$6:$AE$6,1)),"")</f>
        <v>4</v>
      </c>
      <c r="E65">
        <f t="shared" si="0"/>
        <v>8</v>
      </c>
    </row>
    <row r="66" spans="1:5" ht="14.4" x14ac:dyDescent="0.3">
      <c r="A66" t="str">
        <f>'Scores van renners'!B70</f>
        <v>Joel Nicolau</v>
      </c>
      <c r="B66" s="87">
        <f>IFERROR(VLOOKUP(A66,'Shortlist teams'!B:C,2,FALSE),"")</f>
        <v>4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Mike Teunissen</v>
      </c>
      <c r="B67" s="87">
        <f>IFERROR(VLOOKUP(A67,'Shortlist teams'!B:C,2,FALSE),"")</f>
        <v>4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Tobias Foss</v>
      </c>
      <c r="B68" s="87">
        <f>IFERROR(VLOOKUP(A68,'Shortlist teams'!B:C,2,FALSE),"")</f>
        <v>4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Thymen Arensman</v>
      </c>
      <c r="B69" s="87">
        <f>IFERROR(VLOOKUP(A69,'Shortlist teams'!B:C,2,FALSE),"")</f>
        <v>1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Quentin Pacher</v>
      </c>
      <c r="B70" s="87">
        <f>IFERROR(VLOOKUP(A70,'Shortlist teams'!B:C,2,FALSE),"")</f>
        <v>4</v>
      </c>
      <c r="C70">
        <f>IFERROR(INDEX('Shortlist teams'!$AA$7:$AE$26,MATCH(VLOOKUP(A70,'Renner dagscore invoer'!B:C,2,FALSE),'Shortlist teams'!$Z$7:$Z$26,1),MATCH(B70,'Shortlist teams'!$AA$6:$AE$6,1)),"")</f>
        <v>2</v>
      </c>
      <c r="E70">
        <f t="shared" si="1"/>
        <v>4</v>
      </c>
    </row>
    <row r="71" spans="1:5" ht="14.4" x14ac:dyDescent="0.3">
      <c r="A71" t="str">
        <f>'Scores van renners'!B75</f>
        <v>Davide Piganzoli</v>
      </c>
      <c r="B71" s="87">
        <f>IFERROR(VLOOKUP(A71,'Shortlist teams'!B:C,2,FALSE),"")</f>
        <v>3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Ion Izagirre</v>
      </c>
      <c r="B72" s="87">
        <f>IFERROR(VLOOKUP(A72,'Shortlist teams'!B:C,2,FALSE),"")</f>
        <v>3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Brandon McNulty</v>
      </c>
      <c r="B73" s="87">
        <f>IFERROR(VLOOKUP(A73,'Shortlist teams'!B:C,2,FALSE),"")</f>
        <v>2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Jai Hindley</v>
      </c>
      <c r="B74" s="87">
        <f>IFERROR(VLOOKUP(A74,'Shortlist teams'!B:C,2,FALSE),"")</f>
        <v>1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Matteo Jorgenson</v>
      </c>
      <c r="B75" s="87">
        <f>IFERROR(VLOOKUP(A75,'Shortlist teams'!B:C,2,FALSE),"")</f>
        <v>1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Julian Alaphilippe</v>
      </c>
      <c r="B76" s="87">
        <f>IFERROR(VLOOKUP(A76,'Shortlist teams'!B:C,2,FALSE),"")</f>
        <v>2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Derek Gee</v>
      </c>
      <c r="B77" s="87">
        <f>IFERROR(VLOOKUP(A77,'Shortlist teams'!B:C,2,FALSE),"")</f>
        <v>2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Arnaud de Lie</v>
      </c>
      <c r="B78" s="87">
        <f>IFERROR(VLOOKUP(A78,'Shortlist teams'!B:C,2,FALSE),"")</f>
        <v>2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Ben O’Connor</v>
      </c>
      <c r="B79" s="87">
        <f>IFERROR(VLOOKUP(A79,'Shortlist teams'!B:C,2,FALSE),"")</f>
        <v>2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Michael Storer</v>
      </c>
      <c r="B80" s="87">
        <f>IFERROR(VLOOKUP(A80,'Shortlist teams'!B:C,2,FALSE),"")</f>
        <v>2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Antonio Tiberi</v>
      </c>
      <c r="B81" s="87">
        <f>IFERROR(VLOOKUP(A81,'Shortlist teams'!B:C,2,FALSE),"")</f>
        <v>2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Alex Aranburu</v>
      </c>
      <c r="B82" s="87">
        <f>IFERROR(VLOOKUP(A82,'Shortlist teams'!B:C,2,FALSE),"")</f>
        <v>3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Damiano Caruso</v>
      </c>
      <c r="B83" s="87">
        <f>IFERROR(VLOOKUP(A83,'Shortlist teams'!B:C,2,FALSE),"")</f>
        <v>3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Filippo Ganna</v>
      </c>
      <c r="B84" s="87">
        <f>IFERROR(VLOOKUP(A84,'Shortlist teams'!B:C,2,FALSE),"")</f>
        <v>3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Maxim van Gils</v>
      </c>
      <c r="B85" s="87">
        <f>IFERROR(VLOOKUP(A85,'Shortlist teams'!B:C,2,FALSE),"")</f>
        <v>3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Ben Healy</v>
      </c>
      <c r="B86" s="87">
        <f>IFERROR(VLOOKUP(A86,'Shortlist teams'!B:C,2,FALSE),"")</f>
        <v>3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Guillaume Martin</v>
      </c>
      <c r="B87" s="87">
        <f>IFERROR(VLOOKUP(A87,'Shortlist teams'!B:C,2,FALSE),"")</f>
        <v>3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Matej Mohoric</v>
      </c>
      <c r="B88" s="87">
        <f>IFERROR(VLOOKUP(A88,'Shortlist teams'!B:C,2,FALSE),"")</f>
        <v>3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Valentin Paret-Peintre</v>
      </c>
      <c r="B89" s="87">
        <f>IFERROR(VLOOKUP(A89,'Shortlist teams'!B:C,2,FALSE),"")</f>
        <v>3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Luke Plapp</v>
      </c>
      <c r="B90" s="87">
        <f>IFERROR(VLOOKUP(A90,'Shortlist teams'!B:C,2,FALSE),"")</f>
        <v>3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Matthew Riccitello</v>
      </c>
      <c r="B91" s="87">
        <f>IFERROR(VLOOKUP(A91,'Shortlist teams'!B:C,2,FALSE),"")</f>
        <v>3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Einer Rubio</v>
      </c>
      <c r="B92" s="87">
        <f>IFERROR(VLOOKUP(A92,'Shortlist teams'!B:C,2,FALSE),"")</f>
        <v>3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Mauro Schmid</v>
      </c>
      <c r="B93" s="87">
        <f>IFERROR(VLOOKUP(A93,'Shortlist teams'!B:C,2,FALSE),"")</f>
        <v>3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Joshua Tarling</v>
      </c>
      <c r="B94" s="87">
        <f>IFERROR(VLOOKUP(A94,'Shortlist teams'!B:C,2,FALSE),"")</f>
        <v>3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Matteo Trentin</v>
      </c>
      <c r="B95" s="87">
        <f>IFERROR(VLOOKUP(A95,'Shortlist teams'!B:C,2,FALSE),"")</f>
        <v>3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Tim Wellens</v>
      </c>
      <c r="B96" s="87">
        <f>IFERROR(VLOOKUP(A96,'Shortlist teams'!B:C,2,FALSE),"")</f>
        <v>3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Jonas Abrahamsen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Edoardo Affini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Piet Allegaert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Bruno Armirail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Kasper Asgreen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Lewis Askey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Dylan van Baarle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Abel Balderstone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Davide Ballerini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Warren Barguil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George Bennett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Julius van den Berg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Clement Berthet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Sebastian Berwick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Jenthe Biermans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Frits Biesterbos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Cees Bol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Clement Braz Afonso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Nicolas Breuillard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Victor Campenaerts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Mattia Cattaneo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Jefferson Alveiro Cepeda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Anthon Charmig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Magnus Cort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Ewen Costiou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Lars Craps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John Degenkolb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Joris Delbove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Nico Denz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Robbe Dhondt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Tim van Dijke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Silvan Dillier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Luke Durbridge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Pascal Eenkhoorn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Felix Engelhardt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Lorenzo Germani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Kamil Gradek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Felix Grossschartner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Thibault Guernalec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Per Strand Hagenes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Marco Haller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Michel Hessmann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Marc Hirschi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Daan Hoole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Anders H Johannessen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Alex Kirsch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Arvid de Kleijn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Michal Kwiatkowski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Mathis Le Berre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Bert van Lerberghe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Matis Louvel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Niklas Märkl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Tim Marsman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Krists Neilands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Kelland O’Brien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Stefano Oldani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Nelson Oliveira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Jakob Otruba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Hugo Page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Aurelien Paret-Peintre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José Felix Parra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Edward Planckaert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Nils Politt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Nicolas Prodhomme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Jonas Rickaert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Javier Romo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Anders Skaarseth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Toms Skujins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Liam Slock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Robert Stannard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Georg Steinhauser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Jake Stewart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Benjamin Thomas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Jan Tratnik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Michael Valgren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Baptiste Veistroffer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Simone Velasco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Matteo Vercher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Florian Vermeersch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Carlos Verona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Emiel Verstrynge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Louis Vervaeke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Nicolas Vinokurov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Max Walker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2026-07-11T17:42:16Z</dcterms:modified>
</cp:coreProperties>
</file>