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420" documentId="8_{FD678082-8942-4902-B1C1-B1FC9C9A935E}" xr6:coauthVersionLast="47" xr6:coauthVersionMax="47" xr10:uidLastSave="{AB7C5C7D-F58C-453C-B2AE-CCAA430C7FCD}"/>
  <bookViews>
    <workbookView xWindow="-108" yWindow="-108" windowWidth="23256" windowHeight="12456" tabRatio="708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M495" i="3"/>
  <c r="E495" i="3"/>
  <c r="M490" i="3"/>
  <c r="E490" i="3"/>
  <c r="M488" i="3"/>
  <c r="E488" i="3"/>
  <c r="M482" i="3"/>
  <c r="E482" i="3"/>
  <c r="M481" i="3"/>
  <c r="L481" i="3"/>
  <c r="E481" i="3"/>
  <c r="D481" i="3"/>
  <c r="O480" i="3"/>
  <c r="M480" i="3"/>
  <c r="G480" i="3"/>
  <c r="E480" i="3"/>
  <c r="M467" i="3"/>
  <c r="E467" i="3"/>
  <c r="N466" i="3"/>
  <c r="M466" i="3"/>
  <c r="F466" i="3"/>
  <c r="E466" i="3"/>
  <c r="M460" i="3"/>
  <c r="E460" i="3"/>
  <c r="M459" i="3"/>
  <c r="E459" i="3"/>
  <c r="M458" i="3"/>
  <c r="E458" i="3"/>
  <c r="M457" i="3"/>
  <c r="E457" i="3"/>
  <c r="M452" i="3"/>
  <c r="E452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N437" i="3"/>
  <c r="M437" i="3"/>
  <c r="F437" i="3"/>
  <c r="E437" i="3"/>
  <c r="M436" i="3"/>
  <c r="E436" i="3"/>
  <c r="O435" i="3"/>
  <c r="M435" i="3"/>
  <c r="G435" i="3"/>
  <c r="E435" i="3"/>
  <c r="N428" i="3"/>
  <c r="M428" i="3"/>
  <c r="F428" i="3"/>
  <c r="E428" i="3"/>
  <c r="N427" i="3"/>
  <c r="M427" i="3"/>
  <c r="F427" i="3"/>
  <c r="E427" i="3"/>
  <c r="M416" i="3"/>
  <c r="E416" i="3"/>
  <c r="O414" i="3"/>
  <c r="G414" i="3"/>
  <c r="N408" i="3"/>
  <c r="M408" i="3"/>
  <c r="F408" i="3"/>
  <c r="E408" i="3"/>
  <c r="N406" i="3"/>
  <c r="M406" i="3"/>
  <c r="F406" i="3"/>
  <c r="E406" i="3"/>
  <c r="M405" i="3"/>
  <c r="E405" i="3"/>
  <c r="M400" i="3"/>
  <c r="E400" i="3"/>
  <c r="M399" i="3"/>
  <c r="E399" i="3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Z21" i="5"/>
  <c r="Y11" i="4"/>
  <c r="Y19" i="4"/>
  <c r="Y21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00" i="5"/>
  <c r="Z38" i="5"/>
  <c r="Z10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L398" i="3" s="1"/>
  <c r="C399" i="3"/>
  <c r="L399" i="3" s="1"/>
  <c r="C400" i="3"/>
  <c r="L400" i="3" s="1"/>
  <c r="C405" i="3"/>
  <c r="L405" i="3" s="1"/>
  <c r="C406" i="3"/>
  <c r="L406" i="3" s="1"/>
  <c r="C407" i="3"/>
  <c r="L407" i="3" s="1"/>
  <c r="C408" i="3"/>
  <c r="L408" i="3" s="1"/>
  <c r="C413" i="3"/>
  <c r="L413" i="3" s="1"/>
  <c r="C414" i="3"/>
  <c r="L414" i="3" s="1"/>
  <c r="C415" i="3"/>
  <c r="L415" i="3" s="1"/>
  <c r="C416" i="3"/>
  <c r="L416" i="3" s="1"/>
  <c r="C427" i="3"/>
  <c r="L427" i="3" s="1"/>
  <c r="C428" i="3"/>
  <c r="L428" i="3" s="1"/>
  <c r="C429" i="3"/>
  <c r="L429" i="3" s="1"/>
  <c r="C430" i="3"/>
  <c r="L430" i="3" s="1"/>
  <c r="C435" i="3"/>
  <c r="L435" i="3" s="1"/>
  <c r="C436" i="3"/>
  <c r="L436" i="3" s="1"/>
  <c r="C437" i="3"/>
  <c r="L437" i="3" s="1"/>
  <c r="C438" i="3"/>
  <c r="C443" i="3"/>
  <c r="L443" i="3" s="1"/>
  <c r="C450" i="3"/>
  <c r="L450" i="3" s="1"/>
  <c r="C451" i="3"/>
  <c r="L451" i="3" s="1"/>
  <c r="C452" i="3"/>
  <c r="L452" i="3" s="1"/>
  <c r="C457" i="3"/>
  <c r="L457" i="3" s="1"/>
  <c r="C458" i="3"/>
  <c r="L458" i="3" s="1"/>
  <c r="C459" i="3"/>
  <c r="L459" i="3" s="1"/>
  <c r="C460" i="3"/>
  <c r="L460" i="3" s="1"/>
  <c r="C465" i="3"/>
  <c r="L465" i="3" s="1"/>
  <c r="C466" i="3"/>
  <c r="L466" i="3" s="1"/>
  <c r="C467" i="3"/>
  <c r="L467" i="3" s="1"/>
  <c r="C468" i="3"/>
  <c r="L468" i="3" s="1"/>
  <c r="C479" i="3"/>
  <c r="L479" i="3" s="1"/>
  <c r="C480" i="3"/>
  <c r="L480" i="3" s="1"/>
  <c r="C481" i="3"/>
  <c r="S481" i="3" s="1"/>
  <c r="C482" i="3"/>
  <c r="L482" i="3" s="1"/>
  <c r="C487" i="3"/>
  <c r="L487" i="3" s="1"/>
  <c r="C488" i="3"/>
  <c r="L488" i="3" s="1"/>
  <c r="C489" i="3"/>
  <c r="L489" i="3" s="1"/>
  <c r="C490" i="3"/>
  <c r="L490" i="3" s="1"/>
  <c r="C495" i="3"/>
  <c r="L495" i="3" s="1"/>
  <c r="G495" i="3" l="1"/>
  <c r="O495" i="3"/>
  <c r="H495" i="3"/>
  <c r="P495" i="3"/>
  <c r="I495" i="3"/>
  <c r="Q495" i="3"/>
  <c r="F495" i="3"/>
  <c r="J495" i="3"/>
  <c r="R495" i="3"/>
  <c r="N495" i="3"/>
  <c r="K495" i="3"/>
  <c r="S495" i="3"/>
  <c r="D495" i="3"/>
  <c r="G490" i="3"/>
  <c r="O490" i="3"/>
  <c r="H490" i="3"/>
  <c r="P490" i="3"/>
  <c r="N490" i="3"/>
  <c r="I490" i="3"/>
  <c r="Q490" i="3"/>
  <c r="J490" i="3"/>
  <c r="R490" i="3"/>
  <c r="F490" i="3"/>
  <c r="K490" i="3"/>
  <c r="S490" i="3"/>
  <c r="D490" i="3"/>
  <c r="F489" i="3"/>
  <c r="N489" i="3"/>
  <c r="M489" i="3"/>
  <c r="G489" i="3"/>
  <c r="O489" i="3"/>
  <c r="H489" i="3"/>
  <c r="P489" i="3"/>
  <c r="I489" i="3"/>
  <c r="Q489" i="3"/>
  <c r="J489" i="3"/>
  <c r="R489" i="3"/>
  <c r="K489" i="3"/>
  <c r="S489" i="3"/>
  <c r="E489" i="3"/>
  <c r="D489" i="3"/>
  <c r="F488" i="3"/>
  <c r="N488" i="3"/>
  <c r="O488" i="3"/>
  <c r="H488" i="3"/>
  <c r="P488" i="3"/>
  <c r="G488" i="3"/>
  <c r="I488" i="3"/>
  <c r="Q488" i="3"/>
  <c r="J488" i="3"/>
  <c r="R488" i="3"/>
  <c r="K488" i="3"/>
  <c r="S488" i="3"/>
  <c r="D488" i="3"/>
  <c r="E487" i="3"/>
  <c r="M487" i="3"/>
  <c r="F487" i="3"/>
  <c r="N487" i="3"/>
  <c r="H487" i="3"/>
  <c r="P487" i="3"/>
  <c r="O487" i="3"/>
  <c r="I487" i="3"/>
  <c r="Q487" i="3"/>
  <c r="J487" i="3"/>
  <c r="R487" i="3"/>
  <c r="K487" i="3"/>
  <c r="S487" i="3"/>
  <c r="G487" i="3"/>
  <c r="D487" i="3"/>
  <c r="F482" i="3"/>
  <c r="N482" i="3"/>
  <c r="G482" i="3"/>
  <c r="O482" i="3"/>
  <c r="H482" i="3"/>
  <c r="P482" i="3"/>
  <c r="I482" i="3"/>
  <c r="Q482" i="3"/>
  <c r="J482" i="3"/>
  <c r="R482" i="3"/>
  <c r="K482" i="3"/>
  <c r="S482" i="3"/>
  <c r="D482" i="3"/>
  <c r="G481" i="3"/>
  <c r="O481" i="3"/>
  <c r="H481" i="3"/>
  <c r="P481" i="3"/>
  <c r="I481" i="3"/>
  <c r="Q481" i="3"/>
  <c r="F481" i="3"/>
  <c r="J481" i="3"/>
  <c r="R481" i="3"/>
  <c r="N481" i="3"/>
  <c r="K481" i="3"/>
  <c r="F480" i="3"/>
  <c r="N480" i="3"/>
  <c r="H480" i="3"/>
  <c r="P480" i="3"/>
  <c r="I480" i="3"/>
  <c r="Q480" i="3"/>
  <c r="J480" i="3"/>
  <c r="R480" i="3"/>
  <c r="K480" i="3"/>
  <c r="S480" i="3"/>
  <c r="D480" i="3"/>
  <c r="E479" i="3"/>
  <c r="G479" i="3"/>
  <c r="O479" i="3"/>
  <c r="H479" i="3"/>
  <c r="P479" i="3"/>
  <c r="I479" i="3"/>
  <c r="Q479" i="3"/>
  <c r="N479" i="3"/>
  <c r="J479" i="3"/>
  <c r="R479" i="3"/>
  <c r="F479" i="3"/>
  <c r="K479" i="3"/>
  <c r="S479" i="3"/>
  <c r="M479" i="3"/>
  <c r="D479" i="3"/>
  <c r="E468" i="3"/>
  <c r="M468" i="3"/>
  <c r="G468" i="3"/>
  <c r="F468" i="3"/>
  <c r="N468" i="3"/>
  <c r="H468" i="3"/>
  <c r="P468" i="3"/>
  <c r="I468" i="3"/>
  <c r="Q468" i="3"/>
  <c r="O468" i="3"/>
  <c r="J468" i="3"/>
  <c r="R468" i="3"/>
  <c r="K468" i="3"/>
  <c r="S468" i="3"/>
  <c r="D468" i="3"/>
  <c r="G467" i="3"/>
  <c r="H467" i="3"/>
  <c r="P467" i="3"/>
  <c r="I467" i="3"/>
  <c r="Q467" i="3"/>
  <c r="F467" i="3"/>
  <c r="J467" i="3"/>
  <c r="R467" i="3"/>
  <c r="N467" i="3"/>
  <c r="O467" i="3"/>
  <c r="K467" i="3"/>
  <c r="S467" i="3"/>
  <c r="D467" i="3"/>
  <c r="G466" i="3"/>
  <c r="O466" i="3"/>
  <c r="H466" i="3"/>
  <c r="P466" i="3"/>
  <c r="I466" i="3"/>
  <c r="Q466" i="3"/>
  <c r="J466" i="3"/>
  <c r="R466" i="3"/>
  <c r="K466" i="3"/>
  <c r="S466" i="3"/>
  <c r="D466" i="3"/>
  <c r="F465" i="3"/>
  <c r="N465" i="3"/>
  <c r="M465" i="3"/>
  <c r="G465" i="3"/>
  <c r="O465" i="3"/>
  <c r="H465" i="3"/>
  <c r="P465" i="3"/>
  <c r="I465" i="3"/>
  <c r="Q465" i="3"/>
  <c r="J465" i="3"/>
  <c r="R465" i="3"/>
  <c r="K465" i="3"/>
  <c r="S465" i="3"/>
  <c r="E465" i="3"/>
  <c r="D465" i="3"/>
  <c r="F460" i="3"/>
  <c r="N460" i="3"/>
  <c r="H460" i="3"/>
  <c r="P460" i="3"/>
  <c r="G460" i="3"/>
  <c r="I460" i="3"/>
  <c r="Q460" i="3"/>
  <c r="O460" i="3"/>
  <c r="J460" i="3"/>
  <c r="R460" i="3"/>
  <c r="K460" i="3"/>
  <c r="S460" i="3"/>
  <c r="D460" i="3"/>
  <c r="F459" i="3"/>
  <c r="G459" i="3"/>
  <c r="O459" i="3"/>
  <c r="N459" i="3"/>
  <c r="H459" i="3"/>
  <c r="P459" i="3"/>
  <c r="Q459" i="3"/>
  <c r="J459" i="3"/>
  <c r="R459" i="3"/>
  <c r="K459" i="3"/>
  <c r="S459" i="3"/>
  <c r="I459" i="3"/>
  <c r="D459" i="3"/>
  <c r="G458" i="3"/>
  <c r="O458" i="3"/>
  <c r="H458" i="3"/>
  <c r="P458" i="3"/>
  <c r="N458" i="3"/>
  <c r="I458" i="3"/>
  <c r="Q458" i="3"/>
  <c r="F458" i="3"/>
  <c r="J458" i="3"/>
  <c r="R458" i="3"/>
  <c r="K458" i="3"/>
  <c r="S458" i="3"/>
  <c r="D458" i="3"/>
  <c r="G457" i="3"/>
  <c r="O457" i="3"/>
  <c r="F457" i="3"/>
  <c r="N457" i="3"/>
  <c r="H457" i="3"/>
  <c r="P457" i="3"/>
  <c r="I457" i="3"/>
  <c r="J457" i="3"/>
  <c r="R457" i="3"/>
  <c r="K457" i="3"/>
  <c r="S457" i="3"/>
  <c r="Q457" i="3"/>
  <c r="D457" i="3"/>
  <c r="F452" i="3"/>
  <c r="G452" i="3"/>
  <c r="O452" i="3"/>
  <c r="N452" i="3"/>
  <c r="H452" i="3"/>
  <c r="P452" i="3"/>
  <c r="I452" i="3"/>
  <c r="Q452" i="3"/>
  <c r="J452" i="3"/>
  <c r="R452" i="3"/>
  <c r="K452" i="3"/>
  <c r="S452" i="3"/>
  <c r="D452" i="3"/>
  <c r="E451" i="3"/>
  <c r="M451" i="3"/>
  <c r="F451" i="3"/>
  <c r="N451" i="3"/>
  <c r="H451" i="3"/>
  <c r="P451" i="3"/>
  <c r="I451" i="3"/>
  <c r="Q451" i="3"/>
  <c r="G451" i="3"/>
  <c r="J451" i="3"/>
  <c r="R451" i="3"/>
  <c r="O451" i="3"/>
  <c r="K451" i="3"/>
  <c r="S451" i="3"/>
  <c r="D451" i="3"/>
  <c r="E450" i="3"/>
  <c r="M450" i="3"/>
  <c r="F450" i="3"/>
  <c r="N450" i="3"/>
  <c r="G450" i="3"/>
  <c r="O450" i="3"/>
  <c r="H450" i="3"/>
  <c r="P450" i="3"/>
  <c r="I450" i="3"/>
  <c r="Q450" i="3"/>
  <c r="J450" i="3"/>
  <c r="R450" i="3"/>
  <c r="K450" i="3"/>
  <c r="S450" i="3"/>
  <c r="D450" i="3"/>
  <c r="H443" i="3"/>
  <c r="I443" i="3"/>
  <c r="Q443" i="3"/>
  <c r="J443" i="3"/>
  <c r="R443" i="3"/>
  <c r="M443" i="3"/>
  <c r="N443" i="3"/>
  <c r="G443" i="3"/>
  <c r="K443" i="3"/>
  <c r="S443" i="3"/>
  <c r="E443" i="3"/>
  <c r="F443" i="3"/>
  <c r="O443" i="3"/>
  <c r="P443" i="3"/>
  <c r="D443" i="3"/>
  <c r="G437" i="3"/>
  <c r="O437" i="3"/>
  <c r="H437" i="3"/>
  <c r="P437" i="3"/>
  <c r="I437" i="3"/>
  <c r="Q437" i="3"/>
  <c r="J437" i="3"/>
  <c r="R437" i="3"/>
  <c r="K437" i="3"/>
  <c r="S437" i="3"/>
  <c r="D437" i="3"/>
  <c r="G436" i="3"/>
  <c r="O436" i="3"/>
  <c r="N436" i="3"/>
  <c r="H436" i="3"/>
  <c r="P436" i="3"/>
  <c r="F436" i="3"/>
  <c r="I436" i="3"/>
  <c r="Q436" i="3"/>
  <c r="J436" i="3"/>
  <c r="R436" i="3"/>
  <c r="K436" i="3"/>
  <c r="S436" i="3"/>
  <c r="D436" i="3"/>
  <c r="F435" i="3"/>
  <c r="N435" i="3"/>
  <c r="H435" i="3"/>
  <c r="P435" i="3"/>
  <c r="I435" i="3"/>
  <c r="Q435" i="3"/>
  <c r="J435" i="3"/>
  <c r="R435" i="3"/>
  <c r="K435" i="3"/>
  <c r="S435" i="3"/>
  <c r="D435" i="3"/>
  <c r="G430" i="3"/>
  <c r="O430" i="3"/>
  <c r="E430" i="3"/>
  <c r="F430" i="3"/>
  <c r="N430" i="3"/>
  <c r="H430" i="3"/>
  <c r="P430" i="3"/>
  <c r="J430" i="3"/>
  <c r="R430" i="3"/>
  <c r="M430" i="3"/>
  <c r="I430" i="3"/>
  <c r="Q430" i="3"/>
  <c r="K430" i="3"/>
  <c r="S430" i="3"/>
  <c r="D430" i="3"/>
  <c r="E429" i="3"/>
  <c r="M429" i="3"/>
  <c r="F429" i="3"/>
  <c r="N429" i="3"/>
  <c r="H429" i="3"/>
  <c r="P429" i="3"/>
  <c r="G429" i="3"/>
  <c r="I429" i="3"/>
  <c r="Q429" i="3"/>
  <c r="J429" i="3"/>
  <c r="R429" i="3"/>
  <c r="O429" i="3"/>
  <c r="K429" i="3"/>
  <c r="S429" i="3"/>
  <c r="D429" i="3"/>
  <c r="G428" i="3"/>
  <c r="O428" i="3"/>
  <c r="H428" i="3"/>
  <c r="P428" i="3"/>
  <c r="I428" i="3"/>
  <c r="Q428" i="3"/>
  <c r="J428" i="3"/>
  <c r="R428" i="3"/>
  <c r="K428" i="3"/>
  <c r="S428" i="3"/>
  <c r="D428" i="3"/>
  <c r="G427" i="3"/>
  <c r="O427" i="3"/>
  <c r="H427" i="3"/>
  <c r="P427" i="3"/>
  <c r="J427" i="3"/>
  <c r="R427" i="3"/>
  <c r="I427" i="3"/>
  <c r="K427" i="3"/>
  <c r="S427" i="3"/>
  <c r="Q427" i="3"/>
  <c r="D427" i="3"/>
  <c r="F416" i="3"/>
  <c r="G416" i="3"/>
  <c r="O416" i="3"/>
  <c r="H416" i="3"/>
  <c r="P416" i="3"/>
  <c r="I416" i="3"/>
  <c r="Q416" i="3"/>
  <c r="J416" i="3"/>
  <c r="R416" i="3"/>
  <c r="N416" i="3"/>
  <c r="K416" i="3"/>
  <c r="S416" i="3"/>
  <c r="D416" i="3"/>
  <c r="F415" i="3"/>
  <c r="N415" i="3"/>
  <c r="M415" i="3"/>
  <c r="G415" i="3"/>
  <c r="O415" i="3"/>
  <c r="H415" i="3"/>
  <c r="P415" i="3"/>
  <c r="I415" i="3"/>
  <c r="Q415" i="3"/>
  <c r="E415" i="3"/>
  <c r="J415" i="3"/>
  <c r="R415" i="3"/>
  <c r="K415" i="3"/>
  <c r="S415" i="3"/>
  <c r="D415" i="3"/>
  <c r="E414" i="3"/>
  <c r="M414" i="3"/>
  <c r="F414" i="3"/>
  <c r="N414" i="3"/>
  <c r="H414" i="3"/>
  <c r="P414" i="3"/>
  <c r="I414" i="3"/>
  <c r="Q414" i="3"/>
  <c r="J414" i="3"/>
  <c r="R414" i="3"/>
  <c r="K414" i="3"/>
  <c r="S414" i="3"/>
  <c r="D414" i="3"/>
  <c r="M413" i="3"/>
  <c r="F413" i="3"/>
  <c r="G413" i="3"/>
  <c r="O413" i="3"/>
  <c r="H413" i="3"/>
  <c r="P413" i="3"/>
  <c r="I413" i="3"/>
  <c r="Q413" i="3"/>
  <c r="J413" i="3"/>
  <c r="R413" i="3"/>
  <c r="E413" i="3"/>
  <c r="K413" i="3"/>
  <c r="S413" i="3"/>
  <c r="N413" i="3"/>
  <c r="D413" i="3"/>
  <c r="G408" i="3"/>
  <c r="O408" i="3"/>
  <c r="H408" i="3"/>
  <c r="P408" i="3"/>
  <c r="I408" i="3"/>
  <c r="Q408" i="3"/>
  <c r="J408" i="3"/>
  <c r="R408" i="3"/>
  <c r="K408" i="3"/>
  <c r="S408" i="3"/>
  <c r="D408" i="3"/>
  <c r="E407" i="3"/>
  <c r="M407" i="3"/>
  <c r="F407" i="3"/>
  <c r="N407" i="3"/>
  <c r="H407" i="3"/>
  <c r="P407" i="3"/>
  <c r="I407" i="3"/>
  <c r="Q407" i="3"/>
  <c r="J407" i="3"/>
  <c r="R407" i="3"/>
  <c r="K407" i="3"/>
  <c r="S407" i="3"/>
  <c r="G407" i="3"/>
  <c r="O407" i="3"/>
  <c r="D407" i="3"/>
  <c r="G406" i="3"/>
  <c r="O406" i="3"/>
  <c r="H406" i="3"/>
  <c r="P406" i="3"/>
  <c r="I406" i="3"/>
  <c r="Q406" i="3"/>
  <c r="J406" i="3"/>
  <c r="R406" i="3"/>
  <c r="K406" i="3"/>
  <c r="S406" i="3"/>
  <c r="D406" i="3"/>
  <c r="F405" i="3"/>
  <c r="N405" i="3"/>
  <c r="G405" i="3"/>
  <c r="O405" i="3"/>
  <c r="H405" i="3"/>
  <c r="P405" i="3"/>
  <c r="I405" i="3"/>
  <c r="Q405" i="3"/>
  <c r="J405" i="3"/>
  <c r="R405" i="3"/>
  <c r="K405" i="3"/>
  <c r="S405" i="3"/>
  <c r="D405" i="3"/>
  <c r="N400" i="3"/>
  <c r="G400" i="3"/>
  <c r="O400" i="3"/>
  <c r="H400" i="3"/>
  <c r="P400" i="3"/>
  <c r="F400" i="3"/>
  <c r="I400" i="3"/>
  <c r="J400" i="3"/>
  <c r="R400" i="3"/>
  <c r="K400" i="3"/>
  <c r="S400" i="3"/>
  <c r="Q400" i="3"/>
  <c r="D400" i="3"/>
  <c r="F399" i="3"/>
  <c r="G399" i="3"/>
  <c r="O399" i="3"/>
  <c r="N399" i="3"/>
  <c r="H399" i="3"/>
  <c r="P399" i="3"/>
  <c r="I399" i="3"/>
  <c r="Q399" i="3"/>
  <c r="J399" i="3"/>
  <c r="R399" i="3"/>
  <c r="K399" i="3"/>
  <c r="S399" i="3"/>
  <c r="D399" i="3"/>
  <c r="F398" i="3"/>
  <c r="N398" i="3"/>
  <c r="P398" i="3"/>
  <c r="I398" i="3"/>
  <c r="J398" i="3"/>
  <c r="E398" i="3"/>
  <c r="M398" i="3"/>
  <c r="G398" i="3"/>
  <c r="O398" i="3"/>
  <c r="H398" i="3"/>
  <c r="Q398" i="3"/>
  <c r="R398" i="3"/>
  <c r="K398" i="3"/>
  <c r="S398" i="3"/>
  <c r="D398" i="3"/>
  <c r="M391" i="3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3" i="4"/>
  <c r="Y10" i="4"/>
  <c r="Y9" i="4"/>
  <c r="Y18" i="4"/>
  <c r="Y17" i="4"/>
  <c r="Y8" i="4"/>
  <c r="Y12" i="4"/>
  <c r="Y20" i="4"/>
  <c r="Y16" i="4"/>
  <c r="Y15" i="4"/>
  <c r="Y14" i="4"/>
  <c r="A5" i="8"/>
  <c r="Y7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494" i="3" l="1"/>
  <c r="D494" i="3"/>
  <c r="S494" i="3"/>
  <c r="K494" i="3"/>
  <c r="R494" i="3"/>
  <c r="J494" i="3"/>
  <c r="Q494" i="3"/>
  <c r="I494" i="3"/>
  <c r="P494" i="3"/>
  <c r="H494" i="3"/>
  <c r="E494" i="3"/>
  <c r="O494" i="3"/>
  <c r="G494" i="3"/>
  <c r="M494" i="3"/>
  <c r="N494" i="3"/>
  <c r="F494" i="3"/>
  <c r="L493" i="3"/>
  <c r="D493" i="3"/>
  <c r="S493" i="3"/>
  <c r="K493" i="3"/>
  <c r="R493" i="3"/>
  <c r="J493" i="3"/>
  <c r="Q493" i="3"/>
  <c r="I493" i="3"/>
  <c r="O493" i="3"/>
  <c r="P493" i="3"/>
  <c r="H493" i="3"/>
  <c r="G493" i="3"/>
  <c r="N493" i="3"/>
  <c r="F493" i="3"/>
  <c r="M493" i="3"/>
  <c r="E493" i="3"/>
  <c r="L492" i="3"/>
  <c r="D492" i="3"/>
  <c r="S492" i="3"/>
  <c r="K492" i="3"/>
  <c r="R492" i="3"/>
  <c r="J492" i="3"/>
  <c r="Q492" i="3"/>
  <c r="I492" i="3"/>
  <c r="P492" i="3"/>
  <c r="H492" i="3"/>
  <c r="E492" i="3"/>
  <c r="O492" i="3"/>
  <c r="G492" i="3"/>
  <c r="M492" i="3"/>
  <c r="N492" i="3"/>
  <c r="F492" i="3"/>
  <c r="L491" i="3"/>
  <c r="D491" i="3"/>
  <c r="S491" i="3"/>
  <c r="K491" i="3"/>
  <c r="R491" i="3"/>
  <c r="J491" i="3"/>
  <c r="Q491" i="3"/>
  <c r="I491" i="3"/>
  <c r="E491" i="3"/>
  <c r="P491" i="3"/>
  <c r="H491" i="3"/>
  <c r="O491" i="3"/>
  <c r="G491" i="3"/>
  <c r="N491" i="3"/>
  <c r="F491" i="3"/>
  <c r="M491" i="3"/>
  <c r="L486" i="3"/>
  <c r="D486" i="3"/>
  <c r="G486" i="3"/>
  <c r="S486" i="3"/>
  <c r="K486" i="3"/>
  <c r="O486" i="3"/>
  <c r="R486" i="3"/>
  <c r="J486" i="3"/>
  <c r="Q486" i="3"/>
  <c r="I486" i="3"/>
  <c r="P486" i="3"/>
  <c r="H486" i="3"/>
  <c r="N486" i="3"/>
  <c r="F486" i="3"/>
  <c r="M486" i="3"/>
  <c r="E486" i="3"/>
  <c r="L485" i="3"/>
  <c r="D485" i="3"/>
  <c r="M485" i="3"/>
  <c r="S485" i="3"/>
  <c r="K485" i="3"/>
  <c r="F485" i="3"/>
  <c r="R485" i="3"/>
  <c r="J485" i="3"/>
  <c r="N485" i="3"/>
  <c r="Q485" i="3"/>
  <c r="I485" i="3"/>
  <c r="P485" i="3"/>
  <c r="H485" i="3"/>
  <c r="O485" i="3"/>
  <c r="G485" i="3"/>
  <c r="E485" i="3"/>
  <c r="L484" i="3"/>
  <c r="D484" i="3"/>
  <c r="S484" i="3"/>
  <c r="K484" i="3"/>
  <c r="G484" i="3"/>
  <c r="R484" i="3"/>
  <c r="J484" i="3"/>
  <c r="Q484" i="3"/>
  <c r="I484" i="3"/>
  <c r="P484" i="3"/>
  <c r="H484" i="3"/>
  <c r="O484" i="3"/>
  <c r="N484" i="3"/>
  <c r="F484" i="3"/>
  <c r="M484" i="3"/>
  <c r="E484" i="3"/>
  <c r="L483" i="3"/>
  <c r="D483" i="3"/>
  <c r="S483" i="3"/>
  <c r="K483" i="3"/>
  <c r="M483" i="3"/>
  <c r="R483" i="3"/>
  <c r="J483" i="3"/>
  <c r="Q483" i="3"/>
  <c r="I483" i="3"/>
  <c r="P483" i="3"/>
  <c r="H483" i="3"/>
  <c r="O483" i="3"/>
  <c r="G483" i="3"/>
  <c r="E483" i="3"/>
  <c r="N483" i="3"/>
  <c r="F483" i="3"/>
  <c r="L478" i="3"/>
  <c r="D478" i="3"/>
  <c r="R478" i="3"/>
  <c r="J478" i="3"/>
  <c r="S478" i="3"/>
  <c r="Q478" i="3"/>
  <c r="I478" i="3"/>
  <c r="P478" i="3"/>
  <c r="H478" i="3"/>
  <c r="O478" i="3"/>
  <c r="G478" i="3"/>
  <c r="N478" i="3"/>
  <c r="F478" i="3"/>
  <c r="M478" i="3"/>
  <c r="E478" i="3"/>
  <c r="K478" i="3"/>
  <c r="L477" i="3"/>
  <c r="D477" i="3"/>
  <c r="S477" i="3"/>
  <c r="K477" i="3"/>
  <c r="R477" i="3"/>
  <c r="J477" i="3"/>
  <c r="Q477" i="3"/>
  <c r="I477" i="3"/>
  <c r="P477" i="3"/>
  <c r="H477" i="3"/>
  <c r="E477" i="3"/>
  <c r="O477" i="3"/>
  <c r="G477" i="3"/>
  <c r="N477" i="3"/>
  <c r="F477" i="3"/>
  <c r="M477" i="3"/>
  <c r="L476" i="3"/>
  <c r="L497" i="3" s="1"/>
  <c r="D476" i="3"/>
  <c r="D497" i="3" s="1"/>
  <c r="S476" i="3"/>
  <c r="K476" i="3"/>
  <c r="H476" i="3"/>
  <c r="O476" i="3"/>
  <c r="O497" i="3" s="1"/>
  <c r="R476" i="3"/>
  <c r="J476" i="3"/>
  <c r="Q476" i="3"/>
  <c r="I476" i="3"/>
  <c r="P476" i="3"/>
  <c r="G476" i="3"/>
  <c r="N476" i="3"/>
  <c r="F476" i="3"/>
  <c r="M476" i="3"/>
  <c r="E476" i="3"/>
  <c r="L469" i="3"/>
  <c r="D469" i="3"/>
  <c r="Q469" i="3"/>
  <c r="N469" i="3"/>
  <c r="M469" i="3"/>
  <c r="S469" i="3"/>
  <c r="K469" i="3"/>
  <c r="I469" i="3"/>
  <c r="R469" i="3"/>
  <c r="J469" i="3"/>
  <c r="P469" i="3"/>
  <c r="H469" i="3"/>
  <c r="O469" i="3"/>
  <c r="G469" i="3"/>
  <c r="F469" i="3"/>
  <c r="E469" i="3"/>
  <c r="L464" i="3"/>
  <c r="D464" i="3"/>
  <c r="S464" i="3"/>
  <c r="K464" i="3"/>
  <c r="R464" i="3"/>
  <c r="J464" i="3"/>
  <c r="Q464" i="3"/>
  <c r="I464" i="3"/>
  <c r="N464" i="3"/>
  <c r="P464" i="3"/>
  <c r="H464" i="3"/>
  <c r="E464" i="3"/>
  <c r="O464" i="3"/>
  <c r="G464" i="3"/>
  <c r="F464" i="3"/>
  <c r="M464" i="3"/>
  <c r="L463" i="3"/>
  <c r="D463" i="3"/>
  <c r="E463" i="3"/>
  <c r="S463" i="3"/>
  <c r="K463" i="3"/>
  <c r="R463" i="3"/>
  <c r="J463" i="3"/>
  <c r="F463" i="3"/>
  <c r="Q463" i="3"/>
  <c r="I463" i="3"/>
  <c r="P463" i="3"/>
  <c r="H463" i="3"/>
  <c r="O463" i="3"/>
  <c r="G463" i="3"/>
  <c r="N463" i="3"/>
  <c r="M463" i="3"/>
  <c r="L462" i="3"/>
  <c r="D462" i="3"/>
  <c r="E462" i="3"/>
  <c r="S462" i="3"/>
  <c r="K462" i="3"/>
  <c r="Q462" i="3"/>
  <c r="R462" i="3"/>
  <c r="J462" i="3"/>
  <c r="I462" i="3"/>
  <c r="P462" i="3"/>
  <c r="H462" i="3"/>
  <c r="N462" i="3"/>
  <c r="O462" i="3"/>
  <c r="G462" i="3"/>
  <c r="F462" i="3"/>
  <c r="M462" i="3"/>
  <c r="L461" i="3"/>
  <c r="D461" i="3"/>
  <c r="S461" i="3"/>
  <c r="K461" i="3"/>
  <c r="O461" i="3"/>
  <c r="N461" i="3"/>
  <c r="M461" i="3"/>
  <c r="R461" i="3"/>
  <c r="J461" i="3"/>
  <c r="Q461" i="3"/>
  <c r="I461" i="3"/>
  <c r="P461" i="3"/>
  <c r="H461" i="3"/>
  <c r="G461" i="3"/>
  <c r="F461" i="3"/>
  <c r="E461" i="3"/>
  <c r="L456" i="3"/>
  <c r="D456" i="3"/>
  <c r="O456" i="3"/>
  <c r="S456" i="3"/>
  <c r="K456" i="3"/>
  <c r="R456" i="3"/>
  <c r="J456" i="3"/>
  <c r="Q456" i="3"/>
  <c r="I456" i="3"/>
  <c r="P456" i="3"/>
  <c r="H456" i="3"/>
  <c r="G456" i="3"/>
  <c r="N456" i="3"/>
  <c r="F456" i="3"/>
  <c r="M456" i="3"/>
  <c r="E456" i="3"/>
  <c r="L455" i="3"/>
  <c r="D455" i="3"/>
  <c r="S455" i="3"/>
  <c r="K455" i="3"/>
  <c r="M455" i="3"/>
  <c r="R455" i="3"/>
  <c r="J455" i="3"/>
  <c r="Q455" i="3"/>
  <c r="I455" i="3"/>
  <c r="P455" i="3"/>
  <c r="H455" i="3"/>
  <c r="E455" i="3"/>
  <c r="O455" i="3"/>
  <c r="G455" i="3"/>
  <c r="N455" i="3"/>
  <c r="F455" i="3"/>
  <c r="F471" i="3" s="1"/>
  <c r="L454" i="3"/>
  <c r="D454" i="3"/>
  <c r="S454" i="3"/>
  <c r="K454" i="3"/>
  <c r="R454" i="3"/>
  <c r="J454" i="3"/>
  <c r="G454" i="3"/>
  <c r="Q454" i="3"/>
  <c r="I454" i="3"/>
  <c r="P454" i="3"/>
  <c r="H454" i="3"/>
  <c r="O454" i="3"/>
  <c r="N454" i="3"/>
  <c r="F454" i="3"/>
  <c r="M454" i="3"/>
  <c r="E454" i="3"/>
  <c r="L453" i="3"/>
  <c r="D453" i="3"/>
  <c r="D471" i="3" s="1"/>
  <c r="N453" i="3"/>
  <c r="S453" i="3"/>
  <c r="K453" i="3"/>
  <c r="F453" i="3"/>
  <c r="E453" i="3"/>
  <c r="R453" i="3"/>
  <c r="J453" i="3"/>
  <c r="Q453" i="3"/>
  <c r="I453" i="3"/>
  <c r="P453" i="3"/>
  <c r="H453" i="3"/>
  <c r="O453" i="3"/>
  <c r="G453" i="3"/>
  <c r="G471" i="3" s="1"/>
  <c r="M453" i="3"/>
  <c r="L442" i="3"/>
  <c r="D442" i="3"/>
  <c r="S442" i="3"/>
  <c r="K442" i="3"/>
  <c r="O442" i="3"/>
  <c r="N442" i="3"/>
  <c r="E442" i="3"/>
  <c r="R442" i="3"/>
  <c r="J442" i="3"/>
  <c r="F442" i="3"/>
  <c r="M442" i="3"/>
  <c r="Q442" i="3"/>
  <c r="I442" i="3"/>
  <c r="P442" i="3"/>
  <c r="H442" i="3"/>
  <c r="G442" i="3"/>
  <c r="L441" i="3"/>
  <c r="D441" i="3"/>
  <c r="S441" i="3"/>
  <c r="K441" i="3"/>
  <c r="G441" i="3"/>
  <c r="R441" i="3"/>
  <c r="J441" i="3"/>
  <c r="Q441" i="3"/>
  <c r="I441" i="3"/>
  <c r="O441" i="3"/>
  <c r="P441" i="3"/>
  <c r="H441" i="3"/>
  <c r="N441" i="3"/>
  <c r="F441" i="3"/>
  <c r="M441" i="3"/>
  <c r="E441" i="3"/>
  <c r="L440" i="3"/>
  <c r="D440" i="3"/>
  <c r="G440" i="3"/>
  <c r="N440" i="3"/>
  <c r="S440" i="3"/>
  <c r="K440" i="3"/>
  <c r="F440" i="3"/>
  <c r="R440" i="3"/>
  <c r="J440" i="3"/>
  <c r="H440" i="3"/>
  <c r="E440" i="3"/>
  <c r="Q440" i="3"/>
  <c r="I440" i="3"/>
  <c r="O440" i="3"/>
  <c r="M440" i="3"/>
  <c r="P440" i="3"/>
  <c r="L439" i="3"/>
  <c r="D439" i="3"/>
  <c r="S439" i="3"/>
  <c r="K439" i="3"/>
  <c r="F439" i="3"/>
  <c r="M439" i="3"/>
  <c r="R439" i="3"/>
  <c r="J439" i="3"/>
  <c r="G439" i="3"/>
  <c r="Q439" i="3"/>
  <c r="I439" i="3"/>
  <c r="O439" i="3"/>
  <c r="P439" i="3"/>
  <c r="H439" i="3"/>
  <c r="N439" i="3"/>
  <c r="E439" i="3"/>
  <c r="L434" i="3"/>
  <c r="D434" i="3"/>
  <c r="S434" i="3"/>
  <c r="K434" i="3"/>
  <c r="M434" i="3"/>
  <c r="R434" i="3"/>
  <c r="J434" i="3"/>
  <c r="Q434" i="3"/>
  <c r="I434" i="3"/>
  <c r="P434" i="3"/>
  <c r="H434" i="3"/>
  <c r="E434" i="3"/>
  <c r="O434" i="3"/>
  <c r="G434" i="3"/>
  <c r="N434" i="3"/>
  <c r="F434" i="3"/>
  <c r="L433" i="3"/>
  <c r="D433" i="3"/>
  <c r="O433" i="3"/>
  <c r="N433" i="3"/>
  <c r="M433" i="3"/>
  <c r="S433" i="3"/>
  <c r="K433" i="3"/>
  <c r="R433" i="3"/>
  <c r="J433" i="3"/>
  <c r="Q433" i="3"/>
  <c r="I433" i="3"/>
  <c r="P433" i="3"/>
  <c r="H433" i="3"/>
  <c r="G433" i="3"/>
  <c r="F433" i="3"/>
  <c r="E433" i="3"/>
  <c r="L432" i="3"/>
  <c r="D432" i="3"/>
  <c r="S432" i="3"/>
  <c r="K432" i="3"/>
  <c r="O432" i="3"/>
  <c r="R432" i="3"/>
  <c r="J432" i="3"/>
  <c r="Q432" i="3"/>
  <c r="I432" i="3"/>
  <c r="G432" i="3"/>
  <c r="P432" i="3"/>
  <c r="H432" i="3"/>
  <c r="N432" i="3"/>
  <c r="F432" i="3"/>
  <c r="M432" i="3"/>
  <c r="E432" i="3"/>
  <c r="L431" i="3"/>
  <c r="D431" i="3"/>
  <c r="S431" i="3"/>
  <c r="K431" i="3"/>
  <c r="R431" i="3"/>
  <c r="J431" i="3"/>
  <c r="Q431" i="3"/>
  <c r="I431" i="3"/>
  <c r="P431" i="3"/>
  <c r="H431" i="3"/>
  <c r="N431" i="3"/>
  <c r="M431" i="3"/>
  <c r="O431" i="3"/>
  <c r="G431" i="3"/>
  <c r="F431" i="3"/>
  <c r="E431" i="3"/>
  <c r="L426" i="3"/>
  <c r="D426" i="3"/>
  <c r="S426" i="3"/>
  <c r="K426" i="3"/>
  <c r="M426" i="3"/>
  <c r="R426" i="3"/>
  <c r="J426" i="3"/>
  <c r="Q426" i="3"/>
  <c r="I426" i="3"/>
  <c r="P426" i="3"/>
  <c r="H426" i="3"/>
  <c r="O426" i="3"/>
  <c r="G426" i="3"/>
  <c r="E426" i="3"/>
  <c r="N426" i="3"/>
  <c r="F426" i="3"/>
  <c r="L425" i="3"/>
  <c r="D425" i="3"/>
  <c r="S425" i="3"/>
  <c r="K425" i="3"/>
  <c r="R425" i="3"/>
  <c r="J425" i="3"/>
  <c r="Q425" i="3"/>
  <c r="I425" i="3"/>
  <c r="P425" i="3"/>
  <c r="H425" i="3"/>
  <c r="N425" i="3"/>
  <c r="E425" i="3"/>
  <c r="O425" i="3"/>
  <c r="G425" i="3"/>
  <c r="F425" i="3"/>
  <c r="M425" i="3"/>
  <c r="L424" i="3"/>
  <c r="L445" i="3" s="1"/>
  <c r="D424" i="3"/>
  <c r="K424" i="3"/>
  <c r="R424" i="3"/>
  <c r="Q424" i="3"/>
  <c r="P424" i="3"/>
  <c r="H424" i="3"/>
  <c r="H445" i="3" s="1"/>
  <c r="O424" i="3"/>
  <c r="G424" i="3"/>
  <c r="S424" i="3"/>
  <c r="J424" i="3"/>
  <c r="I424" i="3"/>
  <c r="N424" i="3"/>
  <c r="F424" i="3"/>
  <c r="M424" i="3"/>
  <c r="E424" i="3"/>
  <c r="L417" i="3"/>
  <c r="D417" i="3"/>
  <c r="S417" i="3"/>
  <c r="K417" i="3"/>
  <c r="R417" i="3"/>
  <c r="J417" i="3"/>
  <c r="M417" i="3"/>
  <c r="Q417" i="3"/>
  <c r="I417" i="3"/>
  <c r="P417" i="3"/>
  <c r="H417" i="3"/>
  <c r="E417" i="3"/>
  <c r="O417" i="3"/>
  <c r="G417" i="3"/>
  <c r="N417" i="3"/>
  <c r="F417" i="3"/>
  <c r="L411" i="3"/>
  <c r="D411" i="3"/>
  <c r="S411" i="3"/>
  <c r="K411" i="3"/>
  <c r="R411" i="3"/>
  <c r="J411" i="3"/>
  <c r="E411" i="3"/>
  <c r="Q411" i="3"/>
  <c r="I411" i="3"/>
  <c r="M411" i="3"/>
  <c r="P411" i="3"/>
  <c r="H411" i="3"/>
  <c r="N411" i="3"/>
  <c r="O411" i="3"/>
  <c r="G411" i="3"/>
  <c r="F411" i="3"/>
  <c r="L412" i="3"/>
  <c r="D412" i="3"/>
  <c r="S412" i="3"/>
  <c r="K412" i="3"/>
  <c r="N412" i="3"/>
  <c r="R412" i="3"/>
  <c r="J412" i="3"/>
  <c r="Q412" i="3"/>
  <c r="I412" i="3"/>
  <c r="F412" i="3"/>
  <c r="P412" i="3"/>
  <c r="H412" i="3"/>
  <c r="M412" i="3"/>
  <c r="O412" i="3"/>
  <c r="G412" i="3"/>
  <c r="E412" i="3"/>
  <c r="L410" i="3"/>
  <c r="D410" i="3"/>
  <c r="O410" i="3"/>
  <c r="S410" i="3"/>
  <c r="K410" i="3"/>
  <c r="R410" i="3"/>
  <c r="J410" i="3"/>
  <c r="G410" i="3"/>
  <c r="Q410" i="3"/>
  <c r="I410" i="3"/>
  <c r="P410" i="3"/>
  <c r="H410" i="3"/>
  <c r="N410" i="3"/>
  <c r="F410" i="3"/>
  <c r="M410" i="3"/>
  <c r="E410" i="3"/>
  <c r="L409" i="3"/>
  <c r="D409" i="3"/>
  <c r="M409" i="3"/>
  <c r="S409" i="3"/>
  <c r="K409" i="3"/>
  <c r="F409" i="3"/>
  <c r="R409" i="3"/>
  <c r="J409" i="3"/>
  <c r="Q409" i="3"/>
  <c r="I409" i="3"/>
  <c r="P409" i="3"/>
  <c r="H409" i="3"/>
  <c r="E409" i="3"/>
  <c r="O409" i="3"/>
  <c r="G409" i="3"/>
  <c r="N409" i="3"/>
  <c r="L404" i="3"/>
  <c r="D404" i="3"/>
  <c r="Q404" i="3"/>
  <c r="N404" i="3"/>
  <c r="M404" i="3"/>
  <c r="S404" i="3"/>
  <c r="K404" i="3"/>
  <c r="R404" i="3"/>
  <c r="J404" i="3"/>
  <c r="I404" i="3"/>
  <c r="E404" i="3"/>
  <c r="P404" i="3"/>
  <c r="P419" i="3" s="1"/>
  <c r="H404" i="3"/>
  <c r="O404" i="3"/>
  <c r="G404" i="3"/>
  <c r="F404" i="3"/>
  <c r="F419" i="3" s="1"/>
  <c r="L403" i="3"/>
  <c r="D403" i="3"/>
  <c r="S403" i="3"/>
  <c r="K403" i="3"/>
  <c r="N403" i="3"/>
  <c r="M403" i="3"/>
  <c r="R403" i="3"/>
  <c r="J403" i="3"/>
  <c r="E403" i="3"/>
  <c r="Q403" i="3"/>
  <c r="I403" i="3"/>
  <c r="F403" i="3"/>
  <c r="P403" i="3"/>
  <c r="H403" i="3"/>
  <c r="O403" i="3"/>
  <c r="G403" i="3"/>
  <c r="L402" i="3"/>
  <c r="D402" i="3"/>
  <c r="S402" i="3"/>
  <c r="K402" i="3"/>
  <c r="G402" i="3"/>
  <c r="N402" i="3"/>
  <c r="E402" i="3"/>
  <c r="R402" i="3"/>
  <c r="J402" i="3"/>
  <c r="O402" i="3"/>
  <c r="F402" i="3"/>
  <c r="M402" i="3"/>
  <c r="Q402" i="3"/>
  <c r="I402" i="3"/>
  <c r="P402" i="3"/>
  <c r="H402" i="3"/>
  <c r="L401" i="3"/>
  <c r="L419" i="3" s="1"/>
  <c r="D401" i="3"/>
  <c r="D419" i="3" s="1"/>
  <c r="N401" i="3"/>
  <c r="M401" i="3"/>
  <c r="S401" i="3"/>
  <c r="K401" i="3"/>
  <c r="E401" i="3"/>
  <c r="R401" i="3"/>
  <c r="J401" i="3"/>
  <c r="Q401" i="3"/>
  <c r="I401" i="3"/>
  <c r="P401" i="3"/>
  <c r="H401" i="3"/>
  <c r="F401" i="3"/>
  <c r="O401" i="3"/>
  <c r="G401" i="3"/>
  <c r="L390" i="3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74" i="5"/>
  <c r="Z91" i="5"/>
  <c r="Z51" i="5"/>
  <c r="Z67" i="5"/>
  <c r="Z78" i="5"/>
  <c r="Z129" i="5"/>
  <c r="Z127" i="5"/>
  <c r="Z171" i="5"/>
  <c r="Z183" i="5"/>
  <c r="Z151" i="5"/>
  <c r="Z28" i="5"/>
  <c r="Z98" i="5"/>
  <c r="Z54" i="5"/>
  <c r="Z79" i="5"/>
  <c r="Z142" i="5"/>
  <c r="Z45" i="5"/>
  <c r="Z16" i="5"/>
  <c r="Z137" i="5"/>
  <c r="Z58" i="5"/>
  <c r="Z72" i="5"/>
  <c r="Z152" i="5"/>
  <c r="Z120" i="5"/>
  <c r="Z108" i="5"/>
  <c r="Z63" i="5"/>
  <c r="Z69" i="5"/>
  <c r="Z37" i="5"/>
  <c r="Z111" i="5"/>
  <c r="Z117" i="5"/>
  <c r="Z159" i="5"/>
  <c r="Z104" i="5"/>
  <c r="Z62" i="5"/>
  <c r="Z172" i="5"/>
  <c r="Z55" i="5"/>
  <c r="Z34" i="5"/>
  <c r="Z41" i="5"/>
  <c r="Z128" i="5"/>
  <c r="Z29" i="5"/>
  <c r="Z11" i="5"/>
  <c r="Z59" i="5"/>
  <c r="Z178" i="5"/>
  <c r="Z8" i="5"/>
  <c r="Z81" i="5"/>
  <c r="Z25" i="5"/>
  <c r="Z122" i="5"/>
  <c r="Z160" i="5"/>
  <c r="Z53" i="5"/>
  <c r="Z9" i="5"/>
  <c r="Z71" i="5"/>
  <c r="Z173" i="5"/>
  <c r="Z103" i="5"/>
  <c r="Z84" i="5"/>
  <c r="Z170" i="5"/>
  <c r="Z119" i="5"/>
  <c r="Z75" i="5"/>
  <c r="Z42" i="5"/>
  <c r="Z83" i="5"/>
  <c r="Z17" i="5"/>
  <c r="Z135" i="5"/>
  <c r="Z121" i="5"/>
  <c r="Z161" i="5"/>
  <c r="Z169" i="5"/>
  <c r="Z15" i="5"/>
  <c r="Z176" i="5"/>
  <c r="Z141" i="5"/>
  <c r="Z56" i="5"/>
  <c r="Z47" i="5"/>
  <c r="Z88" i="5"/>
  <c r="Z180" i="5"/>
  <c r="Z40" i="5"/>
  <c r="Z64" i="5"/>
  <c r="Z97" i="5"/>
  <c r="Z101" i="5"/>
  <c r="Z110" i="5"/>
  <c r="Z92" i="5"/>
  <c r="Z33" i="5"/>
  <c r="Z112" i="5"/>
  <c r="Z50" i="5"/>
  <c r="Z116" i="5"/>
  <c r="Z107" i="5"/>
  <c r="Z76" i="5"/>
  <c r="Z102" i="5"/>
  <c r="Z156" i="5"/>
  <c r="Z52" i="5"/>
  <c r="Z114" i="5"/>
  <c r="Z162" i="5"/>
  <c r="Z20" i="5"/>
  <c r="Z144" i="5"/>
  <c r="Z22" i="5"/>
  <c r="Z145" i="5"/>
  <c r="Z113" i="5"/>
  <c r="Z13" i="5"/>
  <c r="Z130" i="5"/>
  <c r="Z14" i="5"/>
  <c r="Z184" i="5"/>
  <c r="Z93" i="5"/>
  <c r="Z65" i="5"/>
  <c r="Z181" i="5"/>
  <c r="Z150" i="5"/>
  <c r="Z136" i="5"/>
  <c r="Z158" i="5"/>
  <c r="Z168" i="5"/>
  <c r="Z140" i="5"/>
  <c r="Z123" i="5"/>
  <c r="Z12" i="5"/>
  <c r="Z87" i="5"/>
  <c r="Z35" i="5"/>
  <c r="Z70" i="5"/>
  <c r="Z182" i="5"/>
  <c r="Z61" i="5"/>
  <c r="Z174" i="5"/>
  <c r="Z96" i="5"/>
  <c r="Z44" i="5"/>
  <c r="Z154" i="5"/>
  <c r="Z99" i="5"/>
  <c r="Z118" i="5"/>
  <c r="Z146" i="5"/>
  <c r="Z19" i="5"/>
  <c r="Z106" i="5"/>
  <c r="Z89" i="5"/>
  <c r="Z175" i="5"/>
  <c r="Z32" i="5"/>
  <c r="Z148" i="5"/>
  <c r="Z164" i="5"/>
  <c r="Z138" i="5"/>
  <c r="Z132" i="5"/>
  <c r="Z80" i="5"/>
  <c r="Z39" i="5"/>
  <c r="Z167" i="5"/>
  <c r="Z60" i="5"/>
  <c r="Z179" i="5"/>
  <c r="Z24" i="5"/>
  <c r="Z6" i="5"/>
  <c r="Z46" i="5"/>
  <c r="Z26" i="5"/>
  <c r="Z163" i="5"/>
  <c r="Z94" i="5"/>
  <c r="Z153" i="5"/>
  <c r="Z7" i="5"/>
  <c r="Z85" i="5"/>
  <c r="Z157" i="5"/>
  <c r="Z131" i="5"/>
  <c r="Z27" i="5"/>
  <c r="Z43" i="5"/>
  <c r="Z82" i="5"/>
  <c r="Z147" i="5"/>
  <c r="Z95" i="5"/>
  <c r="Z48" i="5"/>
  <c r="Z57" i="5"/>
  <c r="Z90" i="5"/>
  <c r="Z18" i="5"/>
  <c r="Z185" i="5"/>
  <c r="Z125" i="5"/>
  <c r="Z155" i="5"/>
  <c r="Z30" i="5"/>
  <c r="Z149" i="5"/>
  <c r="Z165" i="5"/>
  <c r="Z31" i="5"/>
  <c r="Z49" i="5"/>
  <c r="Z66" i="5"/>
  <c r="Z133" i="5"/>
  <c r="Z36" i="5"/>
  <c r="Z73" i="5"/>
  <c r="Z115" i="5"/>
  <c r="Z77" i="5"/>
  <c r="Z23" i="5"/>
  <c r="Z86" i="5"/>
  <c r="Z126" i="5"/>
  <c r="Z177" i="5"/>
  <c r="Z134" i="5"/>
  <c r="Z139" i="5"/>
  <c r="Z166" i="5"/>
  <c r="Z124" i="5"/>
  <c r="Z143" i="5"/>
  <c r="Z105" i="5"/>
  <c r="Z68" i="5"/>
  <c r="Z109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J497" i="3" l="1"/>
  <c r="E497" i="3"/>
  <c r="N497" i="3"/>
  <c r="H497" i="3"/>
  <c r="K497" i="3"/>
  <c r="P497" i="3"/>
  <c r="M497" i="3"/>
  <c r="R497" i="3"/>
  <c r="F497" i="3"/>
  <c r="G497" i="3"/>
  <c r="S497" i="3"/>
  <c r="I497" i="3"/>
  <c r="Q497" i="3"/>
  <c r="I471" i="3"/>
  <c r="P471" i="3"/>
  <c r="H471" i="3"/>
  <c r="S471" i="3"/>
  <c r="R471" i="3"/>
  <c r="N471" i="3"/>
  <c r="K471" i="3"/>
  <c r="J471" i="3"/>
  <c r="E471" i="3"/>
  <c r="O471" i="3"/>
  <c r="Q471" i="3"/>
  <c r="L471" i="3"/>
  <c r="M471" i="3"/>
  <c r="P445" i="3"/>
  <c r="S445" i="3"/>
  <c r="E445" i="3"/>
  <c r="O445" i="3"/>
  <c r="N445" i="3"/>
  <c r="D445" i="3"/>
  <c r="F445" i="3"/>
  <c r="Q445" i="3"/>
  <c r="J445" i="3"/>
  <c r="K445" i="3"/>
  <c r="M445" i="3"/>
  <c r="I445" i="3"/>
  <c r="R445" i="3"/>
  <c r="G445" i="3"/>
  <c r="Q419" i="3"/>
  <c r="E419" i="3"/>
  <c r="S419" i="3"/>
  <c r="J419" i="3"/>
  <c r="K419" i="3"/>
  <c r="R419" i="3"/>
  <c r="G419" i="3"/>
  <c r="M419" i="3"/>
  <c r="O419" i="3"/>
  <c r="H419" i="3"/>
  <c r="I419" i="3"/>
  <c r="N419" i="3"/>
  <c r="H393" i="3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<sst xmlns="http://schemas.openxmlformats.org/spreadsheetml/2006/main" count="5124" uniqueCount="320">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</sst>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0" borderId="0" xfId="0" applyFont="1"/>
    <xf numFmtId="0" fontId="101" fillId="11" borderId="0" xfId="0" applyFont="1" applyFill="1" applyAlignment="1">
      <alignment vertical="center" wrapText="1"/>
    </xf>
    <xf numFmtId="0" fontId="101" fillId="11" borderId="0" xfId="0" applyFont="1" applyFill="1" applyAlignment="1">
      <alignment vertical="top" wrapText="1"/>
    </xf>
    <xf numFmtId="0" fontId="83" fillId="11" borderId="0" xfId="0" applyFont="1" applyFill="1"/>
    <xf numFmtId="0" fontId="101" fillId="11" borderId="0" xfId="0" applyFont="1" applyFill="1"/>
    <xf numFmtId="0" fontId="101" fillId="11" borderId="0" xfId="0" applyFont="1" applyFill="1" applyAlignment="1">
      <alignment vertical="center"/>
    </xf>
    <xf numFmtId="0" fontId="84" fillId="11" borderId="0" xfId="0" applyFont="1" applyFill="1"/>
    <xf numFmtId="0" fontId="102" fillId="0" borderId="0" xfId="0" applyFont="1" applyAlignment="1">
      <alignment horizontal="left"/>
    </xf>
    <xf numFmtId="0" fontId="103" fillId="10" borderId="0" xfId="0" applyFont="1" applyFill="1" applyAlignment="1">
      <alignment horizontal="left"/>
    </xf>
    <xf numFmtId="0" fontId="2" fillId="0" borderId="1" xfId="1" applyFont="1" applyBorder="1" applyAlignment="1">
      <alignment horizontal="left"/>
    </xf>
    <xf numFmtId="0" fontId="87" fillId="11" borderId="0" xfId="1" applyFont="1" applyFill="1"/>
  </cellXfs>
  <cellStyles count="2">
    <cellStyle name="Excel Built-in Normal" xfId="1" xr:uid="{00000000-0005-0000-0000-000000000000}"/>
    <cellStyle name="Standaard" xfId="0" builtinId="0"/>
  </cellStyles>
  <dxfs count="38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abSelected="1" zoomScale="70" zoomScaleNormal="70" workbookViewId="0">
      <selection activeCell="J20" sqref="J20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2" t="s">
        <v>185</v>
      </c>
      <c r="B1" s="192"/>
      <c r="C1" s="192"/>
      <c r="D1" s="192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6" t="s">
        <v>9</v>
      </c>
      <c r="F7" s="186" t="s">
        <v>156</v>
      </c>
      <c r="G7" s="186" t="s">
        <v>156</v>
      </c>
      <c r="H7" s="186" t="s">
        <v>156</v>
      </c>
      <c r="I7" s="186" t="s">
        <v>9</v>
      </c>
      <c r="J7" s="186" t="s">
        <v>156</v>
      </c>
      <c r="K7" s="186" t="s">
        <v>9</v>
      </c>
      <c r="L7" s="186" t="s">
        <v>156</v>
      </c>
      <c r="M7" s="152" t="s">
        <v>3</v>
      </c>
      <c r="N7" s="152" t="s">
        <v>187</v>
      </c>
      <c r="O7" s="186" t="s">
        <v>156</v>
      </c>
      <c r="P7" s="152" t="s">
        <v>187</v>
      </c>
      <c r="Q7" s="186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6" t="s">
        <v>9</v>
      </c>
      <c r="C8" s="186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6" t="s">
        <v>9</v>
      </c>
      <c r="O8" s="152" t="s">
        <v>3</v>
      </c>
      <c r="P8" s="186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6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6" t="s">
        <v>9</v>
      </c>
      <c r="N9" s="153" t="s">
        <v>159</v>
      </c>
      <c r="O9" s="186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6" t="s">
        <v>9</v>
      </c>
      <c r="G10" s="186" t="s">
        <v>9</v>
      </c>
      <c r="H10" s="186" t="s">
        <v>9</v>
      </c>
      <c r="I10" s="153" t="s">
        <v>191</v>
      </c>
      <c r="J10" s="186" t="s">
        <v>9</v>
      </c>
      <c r="K10" s="153" t="s">
        <v>109</v>
      </c>
      <c r="L10" s="186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89" t="s">
        <v>160</v>
      </c>
      <c r="F11" s="153" t="s">
        <v>189</v>
      </c>
      <c r="G11" s="153" t="s">
        <v>188</v>
      </c>
      <c r="H11" s="153" t="s">
        <v>159</v>
      </c>
      <c r="I11" s="189" t="s">
        <v>160</v>
      </c>
      <c r="J11" s="153" t="s">
        <v>159</v>
      </c>
      <c r="K11" s="189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89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89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89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89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89" t="s">
        <v>160</v>
      </c>
      <c r="M14" s="153" t="s">
        <v>191</v>
      </c>
      <c r="N14" s="153" t="s">
        <v>7</v>
      </c>
      <c r="O14" s="189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89" t="s">
        <v>160</v>
      </c>
      <c r="I15" s="155" t="s">
        <v>199</v>
      </c>
      <c r="J15" s="189" t="s">
        <v>160</v>
      </c>
      <c r="K15" s="154" t="s">
        <v>218</v>
      </c>
      <c r="L15" s="153" t="s">
        <v>192</v>
      </c>
      <c r="M15" s="189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89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81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81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9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80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80" t="s">
        <v>128</v>
      </c>
      <c r="K25" s="156" t="s">
        <v>103</v>
      </c>
      <c r="L25" s="156" t="s">
        <v>210</v>
      </c>
      <c r="M25" s="180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88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7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5" t="s">
        <v>240</v>
      </c>
      <c r="D32" s="187" t="s">
        <v>156</v>
      </c>
      <c r="E32" s="159" t="s">
        <v>237</v>
      </c>
      <c r="F32" s="184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6" zoomScaleNormal="100" workbookViewId="0">
      <selection activeCell="Q50" sqref="Q50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O24" zoomScale="85" zoomScaleNormal="85" workbookViewId="0">
      <selection activeCell="X4" sqref="X4:AR43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3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3" t="s">
        <v>118</v>
      </c>
      <c r="AA12" s="5">
        <f>IFERROR(VLOOKUP('De Uitslagen'!Z12,'Shortlist teams'!B:C,2,FALSE),"")</f>
        <v>2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34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34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34</v>
      </c>
      <c r="AE12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>34</v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 t="str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/>
      </c>
      <c r="AH12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>34</v>
      </c>
      <c r="AI12" t="str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/>
      </c>
      <c r="AJ12" t="str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/>
      </c>
      <c r="AK12" t="str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/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34</v>
      </c>
      <c r="AM12" t="str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/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34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34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34</v>
      </c>
      <c r="AQ12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>34</v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188</v>
      </c>
      <c r="AA14" s="5">
        <f>IFERROR(VLOOKUP('De Uitslagen'!Z14,'Shortlist teams'!B:C,2,FALSE),"")</f>
        <v>1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24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24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24</v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>24</v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>24</v>
      </c>
      <c r="AJ14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>24</v>
      </c>
      <c r="AK14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>24</v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24</v>
      </c>
      <c r="AM14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>24</v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24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24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24</v>
      </c>
      <c r="AQ14" t="str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/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194</v>
      </c>
      <c r="AA15" s="5">
        <f>IFERROR(VLOOKUP('De Uitslagen'!Z15,'Shortlist teams'!B:C,2,FALSE),"")</f>
        <v>2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26</v>
      </c>
      <c r="AC15" t="str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/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26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26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>26</v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26</v>
      </c>
      <c r="AI15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>26</v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>26</v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26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26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26</v>
      </c>
      <c r="AO15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>26</v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26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193</v>
      </c>
      <c r="AA16" s="5">
        <f>IFERROR(VLOOKUP('De Uitslagen'!Z16,'Shortlist teams'!B:C,2,FALSE),"")</f>
        <v>1</v>
      </c>
      <c r="AB16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>20</v>
      </c>
      <c r="AC16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>20</v>
      </c>
      <c r="AD16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>20</v>
      </c>
      <c r="AE16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>20</v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>20</v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>20</v>
      </c>
      <c r="AM16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>20</v>
      </c>
      <c r="AN16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>20</v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>20</v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124</v>
      </c>
      <c r="AA17" s="5">
        <f>IFERROR(VLOOKUP('De Uitslagen'!Z17,'Shortlist teams'!B:C,2,FALSE),"")</f>
        <v>3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293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109</v>
      </c>
      <c r="AA19" s="5">
        <f>IFERROR(VLOOKUP('De Uitslagen'!Z19,'Shortlist teams'!B:C,2,FALSE),"")</f>
        <v>1</v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>16</v>
      </c>
      <c r="AD19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>16</v>
      </c>
      <c r="AE19" t="str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/>
      </c>
      <c r="AF19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>16</v>
      </c>
      <c r="AG19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>16</v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16</v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16</v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164</v>
      </c>
      <c r="AA20" s="5">
        <f>IFERROR(VLOOKUP('De Uitslagen'!Z20,'Shortlist teams'!B:C,2,FALSE),"")</f>
        <v>3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>22</v>
      </c>
      <c r="AD20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>22</v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 t="str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/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223</v>
      </c>
      <c r="AA21" s="5">
        <f>IFERROR(VLOOKUP('De Uitslagen'!Z21,'Shortlist teams'!B:C,2,FALSE),"")</f>
        <v>3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>18</v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190</v>
      </c>
      <c r="AA22" s="5">
        <f>IFERROR(VLOOKUP('De Uitslagen'!Z22,'Shortlist teams'!B:C,2,FALSE),"")</f>
        <v>1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277</v>
      </c>
      <c r="AA23" s="5">
        <f>IFERROR(VLOOKUP('De Uitslagen'!Z23,'Shortlist teams'!B:C,2,FALSE),"")</f>
        <v>4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6</v>
      </c>
      <c r="AA24" s="5">
        <f>IFERROR(VLOOKUP('De Uitslagen'!Z24,'Shortlist teams'!B:C,2,FALSE),"")</f>
        <v>4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>14</v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>14</v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178</v>
      </c>
      <c r="AA25" s="5">
        <f>IFERROR(VLOOKUP('De Uitslagen'!Z25,'Shortlist teams'!B:C,2,FALSE),"")</f>
        <v>4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278</v>
      </c>
      <c r="AA26" s="5">
        <f>IFERROR(VLOOKUP('De Uitslagen'!Z26,'Shortlist teams'!B:C,2,FALSE),"")</f>
        <v>4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296</v>
      </c>
      <c r="AA27" s="5">
        <f>IFERROR(VLOOKUP('De Uitslagen'!Z27,'Shortlist teams'!B:C,2,FALSE),"")</f>
        <v>2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214</v>
      </c>
      <c r="AC29" s="1">
        <f t="shared" si="2"/>
        <v>266</v>
      </c>
      <c r="AD29" s="1">
        <f t="shared" si="2"/>
        <v>178</v>
      </c>
      <c r="AE29" s="1">
        <f t="shared" si="2"/>
        <v>182</v>
      </c>
      <c r="AF29" s="1">
        <f t="shared" si="2"/>
        <v>170</v>
      </c>
      <c r="AG29" s="1">
        <f t="shared" si="2"/>
        <v>166</v>
      </c>
      <c r="AH29" s="1">
        <f t="shared" si="2"/>
        <v>216</v>
      </c>
      <c r="AI29" s="1">
        <f t="shared" si="2"/>
        <v>126</v>
      </c>
      <c r="AJ29" s="1">
        <f t="shared" si="2"/>
        <v>190</v>
      </c>
      <c r="AK29" s="1">
        <f t="shared" si="2"/>
        <v>142</v>
      </c>
      <c r="AL29" s="1">
        <f t="shared" si="2"/>
        <v>204</v>
      </c>
      <c r="AM29" s="1">
        <f t="shared" si="2"/>
        <v>222</v>
      </c>
      <c r="AN29" s="1">
        <f t="shared" ref="AN29:AQ29" si="3">SUM(AN8:AN28)</f>
        <v>206</v>
      </c>
      <c r="AO29" s="1">
        <f t="shared" si="3"/>
        <v>208</v>
      </c>
      <c r="AP29" s="1">
        <f t="shared" si="3"/>
        <v>236</v>
      </c>
      <c r="AQ29" s="1">
        <f t="shared" si="3"/>
        <v>174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194</v>
      </c>
      <c r="AA36" t="s">
        <v>319</v>
      </c>
      <c r="AB36">
        <f>IF('De Teams'!B29='De Uitslagen'!$Z36,25+IF('De Uitslagen'!$AA36="Y",25,0),"")</f>
        <v>50</v>
      </c>
      <c r="AC36" t="str">
        <f>IF('De Teams'!C29='De Uitslagen'!$Z36,25+IF('De Uitslagen'!$AA36="Y",25,0),"")</f>
        <v/>
      </c>
      <c r="AD36" t="str">
        <f>IF('De Teams'!D29='De Uitslagen'!$Z36,25+IF('De Uitslagen'!$AA36="Y",25,0),"")</f>
        <v/>
      </c>
      <c r="AE36" t="str">
        <f>IF('De Teams'!E29='De Uitslagen'!$Z36,25+IF('De Uitslagen'!$AA36="Y",25,0),"")</f>
        <v/>
      </c>
      <c r="AF36" t="str">
        <f>IF('De Teams'!F29='De Uitslagen'!$Z36,25+IF('De Uitslagen'!$AA36="Y",25,0),"")</f>
        <v/>
      </c>
      <c r="AG36">
        <f>IF('De Teams'!G29='De Uitslagen'!$Z36,25+IF('De Uitslagen'!$AA36="Y",25,0),"")</f>
        <v>50</v>
      </c>
      <c r="AH36" t="str">
        <f>IF('De Teams'!H29='De Uitslagen'!$Z36,25+IF('De Uitslagen'!$AA36="Y",25,0),"")</f>
        <v/>
      </c>
      <c r="AI36" t="str">
        <f>IF('De Teams'!I29='De Uitslagen'!$Z36,25+IF('De Uitslagen'!$AA36="Y",25,0),"")</f>
        <v/>
      </c>
      <c r="AJ36" t="str">
        <f>IF('De Teams'!J29='De Uitslagen'!$Z36,25+IF('De Uitslagen'!$AA36="Y",25,0),"")</f>
        <v/>
      </c>
      <c r="AK36" t="str">
        <f>IF('De Teams'!K29='De Uitslagen'!$Z36,25+IF('De Uitslagen'!$AA36="Y",25,0),"")</f>
        <v/>
      </c>
      <c r="AL36">
        <f>IF('De Teams'!L29='De Uitslagen'!$Z36,25+IF('De Uitslagen'!$AA36="Y",25,0),"")</f>
        <v>50</v>
      </c>
      <c r="AM36" t="str">
        <f>IF('De Teams'!M29='De Uitslagen'!$Z36,25+IF('De Uitslagen'!$AA36="Y",25,0),"")</f>
        <v/>
      </c>
      <c r="AN36">
        <f>IF('De Teams'!N29='De Uitslagen'!$Z36,25+IF('De Uitslagen'!$AA36="Y",25,0),"")</f>
        <v>50</v>
      </c>
      <c r="AO36" t="str">
        <f>IF('De Teams'!O29='De Uitslagen'!$Z36,25+IF('De Uitslagen'!$AA36="Y",25,0),"")</f>
        <v/>
      </c>
      <c r="AP36" t="str">
        <f>IF('De Teams'!P29='De Uitslagen'!$Z36,25+IF('De Uitslagen'!$AA36="Y",25,0),"")</f>
        <v/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237</v>
      </c>
      <c r="AA39" t="s">
        <v>319</v>
      </c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>
        <f>IF('De Teams'!E32='De Uitslagen'!$Z39,25+IF('De Uitslagen'!$AA39="Y",25,0),"")</f>
        <v>50</v>
      </c>
      <c r="AF39" t="str">
        <f>IF('De Teams'!F32='De Uitslagen'!$Z39,25+IF('De Uitslagen'!$AA39="Y",25,0),"")</f>
        <v/>
      </c>
      <c r="AG39">
        <f>IF('De Teams'!G32='De Uitslagen'!$Z39,25+IF('De Uitslagen'!$AA39="Y",25,0),"")</f>
        <v>50</v>
      </c>
      <c r="AH39" t="str">
        <f>IF('De Teams'!H32='De Uitslagen'!$Z39,25+IF('De Uitslagen'!$AA39="Y",25,0),"")</f>
        <v/>
      </c>
      <c r="AI39">
        <f>IF('De Teams'!I32='De Uitslagen'!$Z39,25+IF('De Uitslagen'!$AA39="Y",25,0),"")</f>
        <v>50</v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>
        <f>IF('De Teams'!M32='De Uitslagen'!$Z39,25+IF('De Uitslagen'!$AA39="Y",25,0),"")</f>
        <v>50</v>
      </c>
      <c r="AN39" t="str">
        <f>IF('De Teams'!N32='De Uitslagen'!$Z39,25+IF('De Uitslagen'!$AA39="Y",25,0),"")</f>
        <v/>
      </c>
      <c r="AO39">
        <f>IF('De Teams'!O32='De Uitslagen'!$Z39,25+IF('De Uitslagen'!$AA39="Y",25,0),"")</f>
        <v>50</v>
      </c>
      <c r="AP39">
        <f>IF('De Teams'!P32='De Uitslagen'!$Z39,25+IF('De Uitslagen'!$AA39="Y",25,0),"")</f>
        <v>50</v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200</v>
      </c>
      <c r="AC42" s="88">
        <f t="shared" si="4"/>
        <v>50</v>
      </c>
      <c r="AD42" s="88">
        <f t="shared" si="4"/>
        <v>50</v>
      </c>
      <c r="AE42" s="88">
        <f t="shared" si="4"/>
        <v>100</v>
      </c>
      <c r="AF42" s="88">
        <f t="shared" si="4"/>
        <v>50</v>
      </c>
      <c r="AG42" s="88">
        <f t="shared" si="4"/>
        <v>200</v>
      </c>
      <c r="AH42" s="88">
        <f t="shared" si="4"/>
        <v>75</v>
      </c>
      <c r="AI42" s="88">
        <f t="shared" si="4"/>
        <v>100</v>
      </c>
      <c r="AJ42" s="88">
        <f t="shared" si="4"/>
        <v>100</v>
      </c>
      <c r="AK42" s="88">
        <f t="shared" si="4"/>
        <v>100</v>
      </c>
      <c r="AL42" s="88">
        <f t="shared" si="4"/>
        <v>100</v>
      </c>
      <c r="AM42" s="88">
        <f t="shared" si="4"/>
        <v>150</v>
      </c>
      <c r="AN42" s="88">
        <f t="shared" ref="AN42:AQ42" si="5">SUM(AN34:AN41)</f>
        <v>200</v>
      </c>
      <c r="AO42" s="88">
        <f t="shared" si="5"/>
        <v>150</v>
      </c>
      <c r="AP42" s="88">
        <f t="shared" si="5"/>
        <v>150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187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189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297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193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256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188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226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208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257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241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 t="s">
        <v>7</v>
      </c>
      <c r="C398" s="87">
        <f>IFERROR(VLOOKUP('De Uitslagen'!B398,'Shortlist teams'!B:C,2,FALSE),"")</f>
        <v>1</v>
      </c>
      <c r="D398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>25</v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>25</v>
      </c>
      <c r="G398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>25</v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>25</v>
      </c>
      <c r="K398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>25</v>
      </c>
      <c r="L398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>25</v>
      </c>
      <c r="M398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>25</v>
      </c>
      <c r="N398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>25</v>
      </c>
      <c r="O398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>25</v>
      </c>
      <c r="P398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>25</v>
      </c>
      <c r="Q398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>25</v>
      </c>
      <c r="R398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>25</v>
      </c>
      <c r="S398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>25</v>
      </c>
      <c r="T398" s="3"/>
    </row>
    <row r="399" spans="1:20" ht="14.4" x14ac:dyDescent="0.3">
      <c r="A399" s="1">
        <v>2</v>
      </c>
      <c r="B399" s="7" t="s">
        <v>177</v>
      </c>
      <c r="C399" s="87">
        <f>IFERROR(VLOOKUP('De Uitslagen'!B399,'Shortlist teams'!B:C,2,FALSE),"")</f>
        <v>3</v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>35</v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>35</v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 t="s">
        <v>191</v>
      </c>
      <c r="C400" s="87">
        <f>IFERROR(VLOOKUP('De Uitslagen'!B400,'Shortlist teams'!B:C,2,FALSE),"")</f>
        <v>1</v>
      </c>
      <c r="D400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>18</v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>18</v>
      </c>
      <c r="G400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>18</v>
      </c>
      <c r="H400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>18</v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>18</v>
      </c>
      <c r="K400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>18</v>
      </c>
      <c r="L400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>18</v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>18</v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>18</v>
      </c>
      <c r="S400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>18</v>
      </c>
      <c r="T400" s="3"/>
    </row>
    <row r="401" spans="1:20" ht="14.4" x14ac:dyDescent="0.3">
      <c r="A401" s="1">
        <v>4</v>
      </c>
      <c r="B401" s="8" t="s">
        <v>228</v>
      </c>
      <c r="C401" s="87">
        <f>IFERROR(VLOOKUP('De Uitslagen'!B401,'Shortlist teams'!B:C,2,FALSE),"")</f>
        <v>4</v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 t="s">
        <v>212</v>
      </c>
      <c r="C402" s="87">
        <f>IFERROR(VLOOKUP('De Uitslagen'!B402,'Shortlist teams'!B:C,2,FALSE),"")</f>
        <v>4</v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 t="s">
        <v>279</v>
      </c>
      <c r="C403" s="87">
        <f>IFERROR(VLOOKUP('De Uitslagen'!B403,'Shortlist teams'!B:C,2,FALSE),"")</f>
        <v>4</v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 t="s">
        <v>226</v>
      </c>
      <c r="C404" s="87">
        <f>IFERROR(VLOOKUP('De Uitslagen'!B404,'Shortlist teams'!B:C,2,FALSE),"")</f>
        <v>4</v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 t="s">
        <v>192</v>
      </c>
      <c r="C405" s="87">
        <f>IFERROR(VLOOKUP('De Uitslagen'!B405,'Shortlist teams'!B:C,2,FALSE),"")</f>
        <v>1</v>
      </c>
      <c r="D405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>11</v>
      </c>
      <c r="E405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>11</v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>11</v>
      </c>
      <c r="J405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>11</v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>11</v>
      </c>
      <c r="O405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>11</v>
      </c>
      <c r="P405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>11</v>
      </c>
      <c r="Q405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>11</v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 t="s">
        <v>195</v>
      </c>
      <c r="C406" s="87">
        <f>IFERROR(VLOOKUP('De Uitslagen'!B406,'Shortlist teams'!B:C,2,FALSE),"")</f>
        <v>2</v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>12</v>
      </c>
      <c r="I406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>12</v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>12</v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 t="s">
        <v>253</v>
      </c>
      <c r="C407" s="87">
        <f>IFERROR(VLOOKUP('De Uitslagen'!B407,'Shortlist teams'!B:C,2,FALSE),"")</f>
        <v>4</v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 t="s">
        <v>98</v>
      </c>
      <c r="C408" s="87">
        <f>IFERROR(VLOOKUP('De Uitslagen'!B408,'Shortlist teams'!B:C,2,FALSE),"")</f>
        <v>1</v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>8</v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>8</v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>8</v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>8</v>
      </c>
      <c r="M408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>8</v>
      </c>
      <c r="N408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>8</v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>8</v>
      </c>
      <c r="T408" s="3"/>
    </row>
    <row r="409" spans="1:20" ht="14.4" x14ac:dyDescent="0.3">
      <c r="A409" s="1">
        <v>12</v>
      </c>
      <c r="B409" s="8" t="s">
        <v>125</v>
      </c>
      <c r="C409" s="87">
        <f>IFERROR(VLOOKUP('De Uitslagen'!B409,'Shortlist teams'!B:C,2,FALSE),"")</f>
        <v>4</v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 t="s">
        <v>8</v>
      </c>
      <c r="C410" s="87">
        <f>IFERROR(VLOOKUP('De Uitslagen'!B410,'Shortlist teams'!B:C,2,FALSE),"")</f>
        <v>3</v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>11</v>
      </c>
      <c r="T410" s="3"/>
    </row>
    <row r="411" spans="1:20" ht="14.4" x14ac:dyDescent="0.3">
      <c r="A411" s="1">
        <v>14</v>
      </c>
      <c r="B411" s="8" t="s">
        <v>124</v>
      </c>
      <c r="C411" s="87">
        <f>IFERROR(VLOOKUP('De Uitslagen'!B411,'Shortlist teams'!B:C,2,FALSE),"")</f>
        <v>3</v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 t="s">
        <v>229</v>
      </c>
      <c r="C412" s="87">
        <f>IFERROR(VLOOKUP('De Uitslagen'!B412,'Shortlist teams'!B:C,2,FALSE),"")</f>
        <v>4</v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 t="s">
        <v>245</v>
      </c>
      <c r="C413" s="87">
        <f>IFERROR(VLOOKUP('De Uitslagen'!B413,'Shortlist teams'!B:C,2,FALSE),"")</f>
        <v>4</v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 t="s">
        <v>301</v>
      </c>
      <c r="C414" s="87">
        <f>IFERROR(VLOOKUP('De Uitslagen'!B414,'Shortlist teams'!B:C,2,FALSE),"")</f>
        <v>4</v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 t="s">
        <v>104</v>
      </c>
      <c r="C415" s="87">
        <f>IFERROR(VLOOKUP('De Uitslagen'!B415,'Shortlist teams'!B:C,2,FALSE),"")</f>
        <v>4</v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>5</v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>5</v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 t="s">
        <v>5</v>
      </c>
      <c r="C416" s="87">
        <f>IFERROR(VLOOKUP('De Uitslagen'!B416,'Shortlist teams'!B:C,2,FALSE),"")</f>
        <v>3</v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 t="s">
        <v>207</v>
      </c>
      <c r="C417" s="87">
        <f>IFERROR(VLOOKUP('De Uitslagen'!B417,'Shortlist teams'!B:C,2,FALSE),"")</f>
        <v>4</v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54</v>
      </c>
      <c r="E419" s="1">
        <f t="shared" si="20"/>
        <v>19</v>
      </c>
      <c r="F419" s="1">
        <f t="shared" si="20"/>
        <v>43</v>
      </c>
      <c r="G419" s="1">
        <f t="shared" si="20"/>
        <v>56</v>
      </c>
      <c r="H419" s="1">
        <f t="shared" si="20"/>
        <v>65</v>
      </c>
      <c r="I419" s="1">
        <f t="shared" si="20"/>
        <v>23</v>
      </c>
      <c r="J419" s="1">
        <f t="shared" si="20"/>
        <v>62</v>
      </c>
      <c r="K419" s="1">
        <f t="shared" si="20"/>
        <v>48</v>
      </c>
      <c r="L419" s="1">
        <f t="shared" si="20"/>
        <v>51</v>
      </c>
      <c r="M419" s="1">
        <f t="shared" si="20"/>
        <v>33</v>
      </c>
      <c r="N419" s="1">
        <f t="shared" si="20"/>
        <v>44</v>
      </c>
      <c r="O419" s="1">
        <f t="shared" si="20"/>
        <v>54</v>
      </c>
      <c r="P419" s="1">
        <f t="shared" si="20"/>
        <v>48</v>
      </c>
      <c r="Q419" s="1">
        <f t="shared" si="20"/>
        <v>36</v>
      </c>
      <c r="R419" s="1">
        <f t="shared" si="20"/>
        <v>78</v>
      </c>
      <c r="S419" s="1">
        <f t="shared" si="20"/>
        <v>62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 t="s">
        <v>194</v>
      </c>
      <c r="C424" s="87">
        <f>IFERROR(VLOOKUP('De Uitslagen'!B424,'Shortlist teams'!B:C,2,FALSE),"")</f>
        <v>2</v>
      </c>
      <c r="D424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>30</v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>30</v>
      </c>
      <c r="G424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>30</v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>30</v>
      </c>
      <c r="J424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>30</v>
      </c>
      <c r="K424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>30</v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>30</v>
      </c>
      <c r="N424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>30</v>
      </c>
      <c r="O424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>30</v>
      </c>
      <c r="P424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>30</v>
      </c>
      <c r="Q424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>30</v>
      </c>
      <c r="R424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>30</v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 t="s">
        <v>177</v>
      </c>
      <c r="C425" s="87">
        <f>IFERROR(VLOOKUP('De Uitslagen'!B425,'Shortlist teams'!B:C,2,FALSE),"")</f>
        <v>3</v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>35</v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>35</v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 t="s">
        <v>101</v>
      </c>
      <c r="C426" s="87">
        <f>IFERROR(VLOOKUP('De Uitslagen'!B426,'Shortlist teams'!B:C,2,FALSE),"")</f>
        <v>1</v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>18</v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>18</v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>18</v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 t="s">
        <v>175</v>
      </c>
      <c r="C427" s="87">
        <f>IFERROR(VLOOKUP('De Uitslagen'!B427,'Shortlist teams'!B:C,2,FALSE),"")</f>
        <v>3</v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>25</v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 t="s">
        <v>109</v>
      </c>
      <c r="C428" s="87">
        <f>IFERROR(VLOOKUP('De Uitslagen'!B428,'Shortlist teams'!B:C,2,FALSE),"")</f>
        <v>1</v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>14</v>
      </c>
      <c r="F428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>14</v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>14</v>
      </c>
      <c r="I428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>14</v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>14</v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>14</v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 t="s">
        <v>301</v>
      </c>
      <c r="C429" s="87">
        <f>IFERROR(VLOOKUP('De Uitslagen'!B429,'Shortlist teams'!B:C,2,FALSE),"")</f>
        <v>4</v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 t="s">
        <v>171</v>
      </c>
      <c r="C430" s="87">
        <f>IFERROR(VLOOKUP('De Uitslagen'!B430,'Shortlist teams'!B:C,2,FALSE),"")</f>
        <v>4</v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>23</v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 t="s">
        <v>118</v>
      </c>
      <c r="C431" s="87">
        <f>IFERROR(VLOOKUP('De Uitslagen'!B431,'Shortlist teams'!B:C,2,FALSE),"")</f>
        <v>2</v>
      </c>
      <c r="D431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>13</v>
      </c>
      <c r="E431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>13</v>
      </c>
      <c r="F431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>13</v>
      </c>
      <c r="G431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>13</v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>13</v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>13</v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>13</v>
      </c>
      <c r="Q431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>13</v>
      </c>
      <c r="R431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>13</v>
      </c>
      <c r="S431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>13</v>
      </c>
      <c r="T431" s="3"/>
    </row>
    <row r="432" spans="1:20" ht="14.4" x14ac:dyDescent="0.3">
      <c r="A432" s="1">
        <v>9</v>
      </c>
      <c r="B432" s="7" t="s">
        <v>116</v>
      </c>
      <c r="C432" s="87" t="str">
        <f>IFERROR(VLOOKUP('De Uitslagen'!B432,'Shortlist teams'!B:C,2,FALSE),"")</f>
        <v>HC</v>
      </c>
      <c r="D432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>8</v>
      </c>
      <c r="E432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>8</v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>8</v>
      </c>
      <c r="I432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>8</v>
      </c>
      <c r="J432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>8</v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>8</v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>8</v>
      </c>
      <c r="O432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>8</v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>8</v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>8</v>
      </c>
      <c r="T432" s="3"/>
    </row>
    <row r="433" spans="1:20" ht="14.4" x14ac:dyDescent="0.3">
      <c r="A433" s="1">
        <v>10</v>
      </c>
      <c r="B433" s="5" t="s">
        <v>193</v>
      </c>
      <c r="C433" s="87">
        <f>IFERROR(VLOOKUP('De Uitslagen'!B433,'Shortlist teams'!B:C,2,FALSE),"")</f>
        <v>1</v>
      </c>
      <c r="D433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>9</v>
      </c>
      <c r="E433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>9</v>
      </c>
      <c r="F433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>9</v>
      </c>
      <c r="G433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>9</v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>9</v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>9</v>
      </c>
      <c r="O433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>9</v>
      </c>
      <c r="P433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>9</v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>9</v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 t="s">
        <v>124</v>
      </c>
      <c r="C434" s="87">
        <f>IFERROR(VLOOKUP('De Uitslagen'!B434,'Shortlist teams'!B:C,2,FALSE),"")</f>
        <v>3</v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 t="s">
        <v>188</v>
      </c>
      <c r="C435" s="87">
        <f>IFERROR(VLOOKUP('De Uitslagen'!B435,'Shortlist teams'!B:C,2,FALSE),"")</f>
        <v>1</v>
      </c>
      <c r="D435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>8</v>
      </c>
      <c r="E435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>8</v>
      </c>
      <c r="F435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>8</v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>8</v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>8</v>
      </c>
      <c r="L435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>8</v>
      </c>
      <c r="M435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>8</v>
      </c>
      <c r="N435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>8</v>
      </c>
      <c r="O435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>8</v>
      </c>
      <c r="P435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>8</v>
      </c>
      <c r="Q435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>8</v>
      </c>
      <c r="R435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>8</v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 t="s">
        <v>3</v>
      </c>
      <c r="C436" s="87" t="str">
        <f>IFERROR(VLOOKUP('De Uitslagen'!B436,'Shortlist teams'!B:C,2,FALSE),"")</f>
        <v>HC</v>
      </c>
      <c r="D436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>5</v>
      </c>
      <c r="E436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>5</v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>5</v>
      </c>
      <c r="H436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>5</v>
      </c>
      <c r="I436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>5</v>
      </c>
      <c r="J436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>5</v>
      </c>
      <c r="K436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>5</v>
      </c>
      <c r="L436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>5</v>
      </c>
      <c r="M436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>5</v>
      </c>
      <c r="N436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>5</v>
      </c>
      <c r="O436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>5</v>
      </c>
      <c r="P436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>5</v>
      </c>
      <c r="Q436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>5</v>
      </c>
      <c r="R436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>5</v>
      </c>
      <c r="S436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>5</v>
      </c>
      <c r="T436" s="3"/>
    </row>
    <row r="437" spans="1:20" ht="14.4" x14ac:dyDescent="0.3">
      <c r="A437" s="1">
        <v>14</v>
      </c>
      <c r="B437" s="8" t="s">
        <v>161</v>
      </c>
      <c r="C437" s="87">
        <f>IFERROR(VLOOKUP('De Uitslagen'!B437,'Shortlist teams'!B:C,2,FALSE),"")</f>
        <v>2</v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>7</v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>7</v>
      </c>
      <c r="S437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>7</v>
      </c>
      <c r="T437" s="3"/>
    </row>
    <row r="438" spans="1:20" ht="14.4" x14ac:dyDescent="0.3">
      <c r="A438" s="1">
        <v>15</v>
      </c>
      <c r="B438" s="7" t="s">
        <v>277</v>
      </c>
      <c r="C438" s="87">
        <f>IFERROR(VLOOKUP('De Uitslagen'!B438,'Shortlist teams'!B:C,2,FALSE),"")</f>
        <v>4</v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 t="s">
        <v>187</v>
      </c>
      <c r="C439" s="87" t="str">
        <f>IFERROR(VLOOKUP('De Uitslagen'!B439,'Shortlist teams'!B:C,2,FALSE),"")</f>
        <v>HC</v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>3</v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>3</v>
      </c>
      <c r="H439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>3</v>
      </c>
      <c r="I439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>3</v>
      </c>
      <c r="J439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>3</v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>3</v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>3</v>
      </c>
      <c r="O439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>3</v>
      </c>
      <c r="P439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>3</v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>3</v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 t="s">
        <v>189</v>
      </c>
      <c r="C440" s="87">
        <f>IFERROR(VLOOKUP('De Uitslagen'!B440,'Shortlist teams'!B:C,2,FALSE),"")</f>
        <v>1</v>
      </c>
      <c r="D440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>3</v>
      </c>
      <c r="E440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>3</v>
      </c>
      <c r="F440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>3</v>
      </c>
      <c r="G440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>3</v>
      </c>
      <c r="H440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>3</v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>3</v>
      </c>
      <c r="K440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>3</v>
      </c>
      <c r="L440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>3</v>
      </c>
      <c r="M440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>3</v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>3</v>
      </c>
      <c r="P440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>3</v>
      </c>
      <c r="Q440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>3</v>
      </c>
      <c r="R440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>3</v>
      </c>
      <c r="S440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>3</v>
      </c>
      <c r="T440" s="3"/>
    </row>
    <row r="441" spans="1:20" ht="14.4" x14ac:dyDescent="0.3">
      <c r="A441" s="1">
        <v>18</v>
      </c>
      <c r="B441" s="6" t="s">
        <v>224</v>
      </c>
      <c r="C441" s="87">
        <f>IFERROR(VLOOKUP('De Uitslagen'!B441,'Shortlist teams'!B:C,2,FALSE),"")</f>
        <v>3</v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>4</v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>4</v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 t="s">
        <v>293</v>
      </c>
      <c r="C442" s="87">
        <f>IFERROR(VLOOKUP('De Uitslagen'!B442,'Shortlist teams'!B:C,2,FALSE),"")</f>
        <v>4</v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 t="s">
        <v>190</v>
      </c>
      <c r="C443" s="87">
        <f>IFERROR(VLOOKUP('De Uitslagen'!B443,'Shortlist teams'!B:C,2,FALSE),"")</f>
        <v>1</v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76</v>
      </c>
      <c r="E445" s="1">
        <f t="shared" si="21"/>
        <v>63</v>
      </c>
      <c r="F445" s="1">
        <f t="shared" si="21"/>
        <v>120</v>
      </c>
      <c r="G445" s="1">
        <f t="shared" si="21"/>
        <v>63</v>
      </c>
      <c r="H445" s="1">
        <f t="shared" si="21"/>
        <v>68</v>
      </c>
      <c r="I445" s="1">
        <f t="shared" si="21"/>
        <v>68</v>
      </c>
      <c r="J445" s="1">
        <f t="shared" si="21"/>
        <v>71</v>
      </c>
      <c r="K445" s="1">
        <f t="shared" si="21"/>
        <v>46</v>
      </c>
      <c r="L445" s="1">
        <f t="shared" si="21"/>
        <v>34</v>
      </c>
      <c r="M445" s="1">
        <f t="shared" si="21"/>
        <v>87</v>
      </c>
      <c r="N445" s="1">
        <f t="shared" si="21"/>
        <v>76</v>
      </c>
      <c r="O445" s="1">
        <f t="shared" si="21"/>
        <v>102</v>
      </c>
      <c r="P445" s="1">
        <f t="shared" si="21"/>
        <v>71</v>
      </c>
      <c r="Q445" s="1">
        <f t="shared" si="21"/>
        <v>67</v>
      </c>
      <c r="R445" s="1">
        <f t="shared" si="21"/>
        <v>131</v>
      </c>
      <c r="S445" s="1">
        <f t="shared" si="21"/>
        <v>36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 t="s">
        <v>3</v>
      </c>
      <c r="C450" s="87" t="str">
        <f>IFERROR(VLOOKUP('De Uitslagen'!B450,'Shortlist teams'!B:C,2,FALSE),"")</f>
        <v>HC</v>
      </c>
      <c r="D450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>20</v>
      </c>
      <c r="E450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>20</v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>20</v>
      </c>
      <c r="H450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>20</v>
      </c>
      <c r="I450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>20</v>
      </c>
      <c r="J450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>20</v>
      </c>
      <c r="K450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>20</v>
      </c>
      <c r="L450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>20</v>
      </c>
      <c r="M450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>20</v>
      </c>
      <c r="N450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>20</v>
      </c>
      <c r="O450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>20</v>
      </c>
      <c r="P450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>20</v>
      </c>
      <c r="Q450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>20</v>
      </c>
      <c r="R450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>20</v>
      </c>
      <c r="S450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>20</v>
      </c>
      <c r="T450" s="3"/>
    </row>
    <row r="451" spans="1:20" ht="14.4" x14ac:dyDescent="0.3">
      <c r="A451" s="1">
        <v>2</v>
      </c>
      <c r="B451" s="5" t="s">
        <v>118</v>
      </c>
      <c r="C451" s="87">
        <f>IFERROR(VLOOKUP('De Uitslagen'!B451,'Shortlist teams'!B:C,2,FALSE),"")</f>
        <v>2</v>
      </c>
      <c r="D451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>26</v>
      </c>
      <c r="E451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>26</v>
      </c>
      <c r="F451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>26</v>
      </c>
      <c r="G451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>26</v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>26</v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>26</v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>26</v>
      </c>
      <c r="Q451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>26</v>
      </c>
      <c r="R451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>26</v>
      </c>
      <c r="S451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>26</v>
      </c>
      <c r="T451" s="3"/>
    </row>
    <row r="452" spans="1:20" ht="14.4" x14ac:dyDescent="0.3">
      <c r="A452" s="1">
        <v>3</v>
      </c>
      <c r="B452" s="7" t="s">
        <v>194</v>
      </c>
      <c r="C452" s="87">
        <f>IFERROR(VLOOKUP('De Uitslagen'!B452,'Shortlist teams'!B:C,2,FALSE),"")</f>
        <v>2</v>
      </c>
      <c r="D452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>22</v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>22</v>
      </c>
      <c r="G452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>22</v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>22</v>
      </c>
      <c r="J452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>22</v>
      </c>
      <c r="K452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>22</v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>22</v>
      </c>
      <c r="N452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>22</v>
      </c>
      <c r="O452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>22</v>
      </c>
      <c r="P452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>22</v>
      </c>
      <c r="Q452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>22</v>
      </c>
      <c r="R452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>22</v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 t="s">
        <v>164</v>
      </c>
      <c r="C453" s="87">
        <f>IFERROR(VLOOKUP('De Uitslagen'!B453,'Shortlist teams'!B:C,2,FALSE),"")</f>
        <v>3</v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>25</v>
      </c>
      <c r="F453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>25</v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 t="s">
        <v>109</v>
      </c>
      <c r="C454" s="87">
        <f>IFERROR(VLOOKUP('De Uitslagen'!B454,'Shortlist teams'!B:C,2,FALSE),"")</f>
        <v>1</v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>14</v>
      </c>
      <c r="F454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>14</v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>14</v>
      </c>
      <c r="I454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>14</v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>14</v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>14</v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 t="s">
        <v>116</v>
      </c>
      <c r="C455" s="87" t="str">
        <f>IFERROR(VLOOKUP('De Uitslagen'!B455,'Shortlist teams'!B:C,2,FALSE),"")</f>
        <v>HC</v>
      </c>
      <c r="D455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>10</v>
      </c>
      <c r="E455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>10</v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>10</v>
      </c>
      <c r="I455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>10</v>
      </c>
      <c r="J455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>10</v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>10</v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>10</v>
      </c>
      <c r="O455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>10</v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>10</v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>10</v>
      </c>
      <c r="T455" s="3"/>
    </row>
    <row r="456" spans="1:20" ht="14.4" x14ac:dyDescent="0.3">
      <c r="A456" s="1">
        <v>7</v>
      </c>
      <c r="B456" s="8" t="s">
        <v>189</v>
      </c>
      <c r="C456" s="87">
        <f>IFERROR(VLOOKUP('De Uitslagen'!B456,'Shortlist teams'!B:C,2,FALSE),"")</f>
        <v>1</v>
      </c>
      <c r="D456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>12</v>
      </c>
      <c r="E456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>12</v>
      </c>
      <c r="F456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>12</v>
      </c>
      <c r="G456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>12</v>
      </c>
      <c r="H456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>12</v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>12</v>
      </c>
      <c r="K456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>12</v>
      </c>
      <c r="L456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>12</v>
      </c>
      <c r="M456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>12</v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>12</v>
      </c>
      <c r="P456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>12</v>
      </c>
      <c r="Q456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>12</v>
      </c>
      <c r="R456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>12</v>
      </c>
      <c r="S456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>12</v>
      </c>
      <c r="T456" s="3"/>
    </row>
    <row r="457" spans="1:20" ht="14.4" x14ac:dyDescent="0.3">
      <c r="A457" s="1">
        <v>8</v>
      </c>
      <c r="B457" s="8" t="s">
        <v>161</v>
      </c>
      <c r="C457" s="87">
        <f>IFERROR(VLOOKUP('De Uitslagen'!B457,'Shortlist teams'!B:C,2,FALSE),"")</f>
        <v>2</v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>13</v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>13</v>
      </c>
      <c r="S457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>13</v>
      </c>
      <c r="T457" s="3"/>
    </row>
    <row r="458" spans="1:20" ht="14.4" x14ac:dyDescent="0.3">
      <c r="A458" s="1">
        <v>9</v>
      </c>
      <c r="B458" s="7" t="s">
        <v>187</v>
      </c>
      <c r="C458" s="87" t="str">
        <f>IFERROR(VLOOKUP('De Uitslagen'!B458,'Shortlist teams'!B:C,2,FALSE),"")</f>
        <v>HC</v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>8</v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>8</v>
      </c>
      <c r="H458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>8</v>
      </c>
      <c r="I458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>8</v>
      </c>
      <c r="J458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>8</v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>8</v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>8</v>
      </c>
      <c r="O458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>8</v>
      </c>
      <c r="P458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>8</v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>8</v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 t="s">
        <v>111</v>
      </c>
      <c r="C459" s="87">
        <f>IFERROR(VLOOKUP('De Uitslagen'!B459,'Shortlist teams'!B:C,2,FALSE),"")</f>
        <v>3</v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>15</v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>15</v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 t="s">
        <v>224</v>
      </c>
      <c r="C460" s="87">
        <f>IFERROR(VLOOKUP('De Uitslagen'!B460,'Shortlist teams'!B:C,2,FALSE),"")</f>
        <v>3</v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>13</v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>13</v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 t="s">
        <v>159</v>
      </c>
      <c r="C461" s="87">
        <f>IFERROR(VLOOKUP('De Uitslagen'!B461,'Shortlist teams'!B:C,2,FALSE),"")</f>
        <v>1</v>
      </c>
      <c r="D461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>8</v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>8</v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>8</v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>8</v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>8</v>
      </c>
      <c r="Q461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>8</v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 t="s">
        <v>293</v>
      </c>
      <c r="C462" s="87">
        <f>IFERROR(VLOOKUP('De Uitslagen'!B462,'Shortlist teams'!B:C,2,FALSE),"")</f>
        <v>4</v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 t="s">
        <v>304</v>
      </c>
      <c r="C463" s="87">
        <f>IFERROR(VLOOKUP('De Uitslagen'!B463,'Shortlist teams'!B:C,2,FALSE),"")</f>
        <v>4</v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 t="s">
        <v>238</v>
      </c>
      <c r="C464" s="87">
        <f>IFERROR(VLOOKUP('De Uitslagen'!B464,'Shortlist teams'!B:C,2,FALSE),"")</f>
        <v>4</v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 t="s">
        <v>178</v>
      </c>
      <c r="C465" s="87">
        <f>IFERROR(VLOOKUP('De Uitslagen'!B465,'Shortlist teams'!B:C,2,FALSE),"")</f>
        <v>4</v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 t="s">
        <v>188</v>
      </c>
      <c r="C466" s="87">
        <f>IFERROR(VLOOKUP('De Uitslagen'!B466,'Shortlist teams'!B:C,2,FALSE),"")</f>
        <v>1</v>
      </c>
      <c r="D466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>3</v>
      </c>
      <c r="E466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>3</v>
      </c>
      <c r="F466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>3</v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>3</v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>3</v>
      </c>
      <c r="L466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>3</v>
      </c>
      <c r="M466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>3</v>
      </c>
      <c r="N466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>3</v>
      </c>
      <c r="O466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>3</v>
      </c>
      <c r="P466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>3</v>
      </c>
      <c r="Q466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>3</v>
      </c>
      <c r="R466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>3</v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 t="s">
        <v>24</v>
      </c>
      <c r="C467" s="87">
        <f>IFERROR(VLOOKUP('De Uitslagen'!B467,'Shortlist teams'!B:C,2,FALSE),"")</f>
        <v>3</v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>4</v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>4</v>
      </c>
      <c r="R467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>4</v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 t="s">
        <v>223</v>
      </c>
      <c r="C468" s="87">
        <f>IFERROR(VLOOKUP('De Uitslagen'!B468,'Shortlist teams'!B:C,2,FALSE),"")</f>
        <v>3</v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>3</v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 t="s">
        <v>193</v>
      </c>
      <c r="C469" s="87">
        <f>IFERROR(VLOOKUP('De Uitslagen'!B469,'Shortlist teams'!B:C,2,FALSE),"")</f>
        <v>1</v>
      </c>
      <c r="D469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>1</v>
      </c>
      <c r="E469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>1</v>
      </c>
      <c r="F469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>1</v>
      </c>
      <c r="G469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>1</v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>1</v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>1</v>
      </c>
      <c r="O469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>1</v>
      </c>
      <c r="P469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>1</v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>1</v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102</v>
      </c>
      <c r="E471" s="1">
        <f t="shared" si="22"/>
        <v>119</v>
      </c>
      <c r="F471" s="1">
        <f t="shared" si="22"/>
        <v>103</v>
      </c>
      <c r="G471" s="1">
        <f t="shared" si="22"/>
        <v>89</v>
      </c>
      <c r="H471" s="1">
        <f t="shared" si="22"/>
        <v>67</v>
      </c>
      <c r="I471" s="1">
        <f t="shared" si="22"/>
        <v>77</v>
      </c>
      <c r="J471" s="1">
        <f t="shared" si="22"/>
        <v>107</v>
      </c>
      <c r="K471" s="1">
        <f t="shared" si="22"/>
        <v>72</v>
      </c>
      <c r="L471" s="1">
        <f t="shared" si="22"/>
        <v>74</v>
      </c>
      <c r="M471" s="1">
        <f t="shared" si="22"/>
        <v>88</v>
      </c>
      <c r="N471" s="1">
        <f t="shared" si="22"/>
        <v>113</v>
      </c>
      <c r="O471" s="1">
        <f t="shared" si="22"/>
        <v>103</v>
      </c>
      <c r="P471" s="1">
        <f t="shared" si="22"/>
        <v>100</v>
      </c>
      <c r="Q471" s="1">
        <f t="shared" si="22"/>
        <v>105</v>
      </c>
      <c r="R471" s="1">
        <f t="shared" si="22"/>
        <v>109</v>
      </c>
      <c r="S471" s="1">
        <f t="shared" si="22"/>
        <v>81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 t="s">
        <v>194</v>
      </c>
      <c r="C476" s="87">
        <f>IFERROR(VLOOKUP('De Uitslagen'!B476,'Shortlist teams'!B:C,2,FALSE),"")</f>
        <v>2</v>
      </c>
      <c r="D476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>30</v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>30</v>
      </c>
      <c r="G476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>30</v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>30</v>
      </c>
      <c r="J476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>30</v>
      </c>
      <c r="K476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>30</v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>30</v>
      </c>
      <c r="N476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>30</v>
      </c>
      <c r="O476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>30</v>
      </c>
      <c r="P476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>30</v>
      </c>
      <c r="Q476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>30</v>
      </c>
      <c r="R476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>30</v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 t="s">
        <v>116</v>
      </c>
      <c r="C477" s="87" t="str">
        <f>IFERROR(VLOOKUP('De Uitslagen'!B477,'Shortlist teams'!B:C,2,FALSE),"")</f>
        <v>HC</v>
      </c>
      <c r="D477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>17</v>
      </c>
      <c r="E477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>17</v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>17</v>
      </c>
      <c r="I477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>17</v>
      </c>
      <c r="J477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>17</v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>17</v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>17</v>
      </c>
      <c r="O477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>17</v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>17</v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>17</v>
      </c>
      <c r="T477" s="3"/>
    </row>
    <row r="478" spans="1:20" ht="14.4" x14ac:dyDescent="0.3">
      <c r="A478" s="1">
        <v>3</v>
      </c>
      <c r="B478" s="7" t="s">
        <v>164</v>
      </c>
      <c r="C478" s="87">
        <f>IFERROR(VLOOKUP('De Uitslagen'!B478,'Shortlist teams'!B:C,2,FALSE),"")</f>
        <v>3</v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>30</v>
      </c>
      <c r="F478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>30</v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 t="s">
        <v>3</v>
      </c>
      <c r="C479" s="87" t="str">
        <f>IFERROR(VLOOKUP('De Uitslagen'!B479,'Shortlist teams'!B:C,2,FALSE),"")</f>
        <v>HC</v>
      </c>
      <c r="D479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>13</v>
      </c>
      <c r="E479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>13</v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>13</v>
      </c>
      <c r="H479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>13</v>
      </c>
      <c r="I479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>13</v>
      </c>
      <c r="J479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>13</v>
      </c>
      <c r="K479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>13</v>
      </c>
      <c r="L479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>13</v>
      </c>
      <c r="M479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>13</v>
      </c>
      <c r="N479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>13</v>
      </c>
      <c r="O479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>13</v>
      </c>
      <c r="P479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>13</v>
      </c>
      <c r="Q479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>13</v>
      </c>
      <c r="R479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>13</v>
      </c>
      <c r="S479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>13</v>
      </c>
      <c r="T479" s="3"/>
    </row>
    <row r="480" spans="1:20" ht="14.4" x14ac:dyDescent="0.3">
      <c r="A480" s="1">
        <v>5</v>
      </c>
      <c r="B480" s="5" t="s">
        <v>189</v>
      </c>
      <c r="C480" s="87">
        <f>IFERROR(VLOOKUP('De Uitslagen'!B480,'Shortlist teams'!B:C,2,FALSE),"")</f>
        <v>1</v>
      </c>
      <c r="D480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>14</v>
      </c>
      <c r="E480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>14</v>
      </c>
      <c r="F480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>14</v>
      </c>
      <c r="G480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>14</v>
      </c>
      <c r="H480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>14</v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>14</v>
      </c>
      <c r="K480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>14</v>
      </c>
      <c r="L480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>14</v>
      </c>
      <c r="M480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>14</v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>14</v>
      </c>
      <c r="P480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>14</v>
      </c>
      <c r="Q480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>14</v>
      </c>
      <c r="R480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>14</v>
      </c>
      <c r="S480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>14</v>
      </c>
      <c r="T480" s="3"/>
    </row>
    <row r="481" spans="1:20" ht="14.4" x14ac:dyDescent="0.3">
      <c r="A481" s="1">
        <v>6</v>
      </c>
      <c r="B481" s="8" t="s">
        <v>118</v>
      </c>
      <c r="C481" s="87">
        <f>IFERROR(VLOOKUP('De Uitslagen'!B481,'Shortlist teams'!B:C,2,FALSE),"")</f>
        <v>2</v>
      </c>
      <c r="D481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>15</v>
      </c>
      <c r="E481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>15</v>
      </c>
      <c r="F481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>15</v>
      </c>
      <c r="G481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>15</v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>15</v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>15</v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>15</v>
      </c>
      <c r="Q481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>15</v>
      </c>
      <c r="R481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>15</v>
      </c>
      <c r="S481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>15</v>
      </c>
      <c r="T481" s="3"/>
    </row>
    <row r="482" spans="1:20" ht="14.4" x14ac:dyDescent="0.3">
      <c r="A482" s="1">
        <v>7</v>
      </c>
      <c r="B482" s="8" t="s">
        <v>190</v>
      </c>
      <c r="C482" s="87">
        <f>IFERROR(VLOOKUP('De Uitslagen'!B482,'Shortlist teams'!B:C,2,FALSE),"")</f>
        <v>1</v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 t="s">
        <v>161</v>
      </c>
      <c r="C483" s="87">
        <f>IFERROR(VLOOKUP('De Uitslagen'!B483,'Shortlist teams'!B:C,2,FALSE),"")</f>
        <v>2</v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>13</v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>13</v>
      </c>
      <c r="S483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>13</v>
      </c>
      <c r="T483" s="3"/>
    </row>
    <row r="484" spans="1:20" ht="14.4" x14ac:dyDescent="0.3">
      <c r="A484" s="1">
        <v>9</v>
      </c>
      <c r="B484" s="7" t="s">
        <v>188</v>
      </c>
      <c r="C484" s="87">
        <f>IFERROR(VLOOKUP('De Uitslagen'!B484,'Shortlist teams'!B:C,2,FALSE),"")</f>
        <v>1</v>
      </c>
      <c r="D484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>10</v>
      </c>
      <c r="E484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>10</v>
      </c>
      <c r="F484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>10</v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>10</v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>10</v>
      </c>
      <c r="L484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>10</v>
      </c>
      <c r="M484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>10</v>
      </c>
      <c r="N484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>10</v>
      </c>
      <c r="O484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>10</v>
      </c>
      <c r="P484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>10</v>
      </c>
      <c r="Q484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>10</v>
      </c>
      <c r="R484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>10</v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 t="s">
        <v>187</v>
      </c>
      <c r="C485" s="87" t="str">
        <f>IFERROR(VLOOKUP('De Uitslagen'!B485,'Shortlist teams'!B:C,2,FALSE),"")</f>
        <v>HC</v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>7</v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>7</v>
      </c>
      <c r="H485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>7</v>
      </c>
      <c r="I485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>7</v>
      </c>
      <c r="J485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>7</v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>7</v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>7</v>
      </c>
      <c r="O485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>7</v>
      </c>
      <c r="P485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>7</v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>7</v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 t="s">
        <v>109</v>
      </c>
      <c r="C486" s="87">
        <f>IFERROR(VLOOKUP('De Uitslagen'!B486,'Shortlist teams'!B:C,2,FALSE),"")</f>
        <v>1</v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>8</v>
      </c>
      <c r="F486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>8</v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>8</v>
      </c>
      <c r="I486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>8</v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>8</v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>8</v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 t="s">
        <v>224</v>
      </c>
      <c r="C487" s="87">
        <f>IFERROR(VLOOKUP('De Uitslagen'!B487,'Shortlist teams'!B:C,2,FALSE),"")</f>
        <v>3</v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>12</v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>12</v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 t="s">
        <v>277</v>
      </c>
      <c r="C488" s="87">
        <f>IFERROR(VLOOKUP('De Uitslagen'!B488,'Shortlist teams'!B:C,2,FALSE),"")</f>
        <v>4</v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 t="s">
        <v>6</v>
      </c>
      <c r="C489" s="87">
        <f>IFERROR(VLOOKUP('De Uitslagen'!B489,'Shortlist teams'!B:C,2,FALSE),"")</f>
        <v>4</v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>12</v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>12</v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 t="s">
        <v>223</v>
      </c>
      <c r="C490" s="87">
        <f>IFERROR(VLOOKUP('De Uitslagen'!B490,'Shortlist teams'!B:C,2,FALSE),"")</f>
        <v>3</v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>8</v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 t="s">
        <v>193</v>
      </c>
      <c r="C491" s="87">
        <f>IFERROR(VLOOKUP('De Uitslagen'!B491,'Shortlist teams'!B:C,2,FALSE),"")</f>
        <v>1</v>
      </c>
      <c r="D491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>4</v>
      </c>
      <c r="E491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>4</v>
      </c>
      <c r="F491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>4</v>
      </c>
      <c r="G491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>4</v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>4</v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>4</v>
      </c>
      <c r="O491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>4</v>
      </c>
      <c r="P491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>4</v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>4</v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 t="s">
        <v>162</v>
      </c>
      <c r="C492" s="87">
        <f>IFERROR(VLOOKUP('De Uitslagen'!B492,'Shortlist teams'!B:C,2,FALSE),"")</f>
        <v>2</v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>4</v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>4</v>
      </c>
      <c r="Q492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>4</v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>4</v>
      </c>
      <c r="T492" s="3"/>
    </row>
    <row r="493" spans="1:20" ht="14.4" x14ac:dyDescent="0.3">
      <c r="A493" s="1">
        <v>18</v>
      </c>
      <c r="B493" s="6" t="s">
        <v>293</v>
      </c>
      <c r="C493" s="87">
        <f>IFERROR(VLOOKUP('De Uitslagen'!B493,'Shortlist teams'!B:C,2,FALSE),"")</f>
        <v>4</v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 t="s">
        <v>178</v>
      </c>
      <c r="C494" s="87">
        <f>IFERROR(VLOOKUP('De Uitslagen'!B494,'Shortlist teams'!B:C,2,FALSE),"")</f>
        <v>4</v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 t="s">
        <v>124</v>
      </c>
      <c r="C495" s="87">
        <f>IFERROR(VLOOKUP('De Uitslagen'!B495,'Shortlist teams'!B:C,2,FALSE),"")</f>
        <v>3</v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103</v>
      </c>
      <c r="E497" s="1">
        <f t="shared" si="23"/>
        <v>130</v>
      </c>
      <c r="F497" s="1">
        <f t="shared" si="23"/>
        <v>111</v>
      </c>
      <c r="G497" s="1">
        <f t="shared" si="23"/>
        <v>83</v>
      </c>
      <c r="H497" s="1">
        <f t="shared" si="23"/>
        <v>67</v>
      </c>
      <c r="I497" s="1">
        <f t="shared" si="23"/>
        <v>85</v>
      </c>
      <c r="J497" s="1">
        <f t="shared" si="23"/>
        <v>100</v>
      </c>
      <c r="K497" s="1">
        <f t="shared" si="23"/>
        <v>67</v>
      </c>
      <c r="L497" s="1">
        <f t="shared" si="23"/>
        <v>74</v>
      </c>
      <c r="M497" s="1">
        <f t="shared" si="23"/>
        <v>91</v>
      </c>
      <c r="N497" s="1">
        <f t="shared" si="23"/>
        <v>96</v>
      </c>
      <c r="O497" s="1">
        <f t="shared" si="23"/>
        <v>115</v>
      </c>
      <c r="P497" s="1">
        <f t="shared" si="23"/>
        <v>97</v>
      </c>
      <c r="Q497" s="1">
        <f t="shared" si="23"/>
        <v>115</v>
      </c>
      <c r="R497" s="1">
        <f t="shared" si="23"/>
        <v>106</v>
      </c>
      <c r="S497" s="1">
        <f t="shared" si="23"/>
        <v>76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7" priority="14">
      <formula>$C2=4</formula>
    </cfRule>
    <cfRule type="expression" dxfId="36" priority="15">
      <formula>$C2=3</formula>
    </cfRule>
    <cfRule type="expression" dxfId="35" priority="16">
      <formula>$C2="HC"</formula>
    </cfRule>
    <cfRule type="expression" dxfId="34" priority="20">
      <formula>$C2=2</formula>
    </cfRule>
    <cfRule type="expression" dxfId="33" priority="21">
      <formula>$C2=1</formula>
    </cfRule>
  </conditionalFormatting>
  <conditionalFormatting sqref="Y8">
    <cfRule type="expression" dxfId="32" priority="9" stopIfTrue="1">
      <formula>$AA2="HC"</formula>
    </cfRule>
  </conditionalFormatting>
  <conditionalFormatting sqref="Z2:AA1001">
    <cfRule type="expression" dxfId="31" priority="1" stopIfTrue="1">
      <formula>$AA2=1</formula>
    </cfRule>
    <cfRule type="expression" dxfId="30" priority="2" stopIfTrue="1">
      <formula>$AA2=2</formula>
    </cfRule>
    <cfRule type="expression" dxfId="29" priority="3" stopIfTrue="1">
      <formula>$AA2=3</formula>
    </cfRule>
    <cfRule type="expression" dxfId="28" priority="4" stopIfTrue="1">
      <formula>$AA2=4</formula>
    </cfRule>
  </conditionalFormatting>
  <conditionalFormatting sqref="AB2">
    <cfRule type="expression" dxfId="27" priority="5" stopIfTrue="1">
      <formula>$AA2=1</formula>
    </cfRule>
    <cfRule type="expression" dxfId="26" priority="6" stopIfTrue="1">
      <formula>$AA2=2</formula>
    </cfRule>
    <cfRule type="expression" dxfId="25" priority="7" stopIfTrue="1">
      <formula>$AA2=3</formula>
    </cfRule>
    <cfRule type="expression" dxfId="24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zoomScaleNormal="100" workbookViewId="0">
      <selection sqref="A1:Z26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91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>
        <v>54</v>
      </c>
      <c r="S6">
        <v>102</v>
      </c>
      <c r="T6">
        <v>103</v>
      </c>
      <c r="U6">
        <v>115</v>
      </c>
      <c r="V6"/>
      <c r="W6" s="137">
        <v>222</v>
      </c>
      <c r="X6" s="137">
        <v>150</v>
      </c>
      <c r="Y6" s="1">
        <f>SUM(C6:X6)</f>
        <v>2233</v>
      </c>
      <c r="Z6" s="3"/>
      <c r="AC6" s="19"/>
      <c r="AD6" s="66"/>
    </row>
    <row r="7" spans="1:30" ht="14.4" x14ac:dyDescent="0.3">
      <c r="A7" s="1">
        <v>2</v>
      </c>
      <c r="B7" s="133" t="s">
        <v>129</v>
      </c>
      <c r="C7">
        <v>126</v>
      </c>
      <c r="D7">
        <v>125</v>
      </c>
      <c r="E7">
        <v>1</v>
      </c>
      <c r="F7">
        <v>103</v>
      </c>
      <c r="G7">
        <v>121</v>
      </c>
      <c r="H7" s="177">
        <v>115</v>
      </c>
      <c r="I7">
        <v>95</v>
      </c>
      <c r="J7">
        <v>38</v>
      </c>
      <c r="K7">
        <v>131</v>
      </c>
      <c r="L7">
        <v>94</v>
      </c>
      <c r="M7">
        <v>59</v>
      </c>
      <c r="N7" s="177">
        <v>62</v>
      </c>
      <c r="O7">
        <v>132</v>
      </c>
      <c r="P7">
        <v>118</v>
      </c>
      <c r="Q7">
        <v>86</v>
      </c>
      <c r="R7" s="177">
        <v>78</v>
      </c>
      <c r="S7" s="177">
        <v>131</v>
      </c>
      <c r="T7">
        <v>109</v>
      </c>
      <c r="U7">
        <v>106</v>
      </c>
      <c r="V7"/>
      <c r="W7" s="137">
        <v>236</v>
      </c>
      <c r="X7" s="137">
        <v>150</v>
      </c>
      <c r="Y7" s="1">
        <f>SUM(C7:X7)</f>
        <v>2216</v>
      </c>
      <c r="Z7" s="3"/>
      <c r="AA7" s="58"/>
    </row>
    <row r="8" spans="1:30" ht="14.4" x14ac:dyDescent="0.3">
      <c r="A8" s="1">
        <v>3</v>
      </c>
      <c r="B8" s="134" t="s">
        <v>26</v>
      </c>
      <c r="C8">
        <v>126</v>
      </c>
      <c r="D8">
        <v>101</v>
      </c>
      <c r="E8">
        <v>40</v>
      </c>
      <c r="F8">
        <v>104</v>
      </c>
      <c r="G8">
        <v>97</v>
      </c>
      <c r="H8">
        <v>92</v>
      </c>
      <c r="I8">
        <v>75</v>
      </c>
      <c r="J8">
        <v>52</v>
      </c>
      <c r="K8">
        <v>102</v>
      </c>
      <c r="L8">
        <v>102</v>
      </c>
      <c r="M8">
        <v>71</v>
      </c>
      <c r="N8">
        <v>43</v>
      </c>
      <c r="O8">
        <v>105</v>
      </c>
      <c r="P8">
        <v>97</v>
      </c>
      <c r="Q8">
        <v>77</v>
      </c>
      <c r="R8">
        <v>54</v>
      </c>
      <c r="S8">
        <v>76</v>
      </c>
      <c r="T8">
        <v>102</v>
      </c>
      <c r="U8">
        <v>103</v>
      </c>
      <c r="V8"/>
      <c r="W8" s="137">
        <v>214</v>
      </c>
      <c r="X8" s="137">
        <v>200</v>
      </c>
      <c r="Y8" s="1">
        <f>SUM(C8:X8)</f>
        <v>2033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>
        <v>113</v>
      </c>
      <c r="Q9">
        <v>85</v>
      </c>
      <c r="R9">
        <v>62</v>
      </c>
      <c r="S9">
        <v>71</v>
      </c>
      <c r="T9">
        <v>107</v>
      </c>
      <c r="U9">
        <v>100</v>
      </c>
      <c r="V9"/>
      <c r="W9" s="137">
        <v>216</v>
      </c>
      <c r="X9" s="137">
        <v>75</v>
      </c>
      <c r="Y9" s="1">
        <f>SUM(C9:X9)</f>
        <v>1980</v>
      </c>
      <c r="Z9" s="3"/>
    </row>
    <row r="10" spans="1:30" ht="14.4" x14ac:dyDescent="0.3">
      <c r="A10" s="1">
        <v>5</v>
      </c>
      <c r="B10" s="132" t="s">
        <v>30</v>
      </c>
      <c r="C10">
        <v>128</v>
      </c>
      <c r="D10">
        <v>117</v>
      </c>
      <c r="E10">
        <v>0</v>
      </c>
      <c r="F10">
        <v>118</v>
      </c>
      <c r="G10">
        <v>129</v>
      </c>
      <c r="H10">
        <v>85</v>
      </c>
      <c r="I10" s="177">
        <v>115</v>
      </c>
      <c r="J10">
        <v>76</v>
      </c>
      <c r="K10">
        <v>130</v>
      </c>
      <c r="L10">
        <v>80</v>
      </c>
      <c r="M10">
        <v>115</v>
      </c>
      <c r="N10">
        <v>0</v>
      </c>
      <c r="O10">
        <v>132</v>
      </c>
      <c r="P10">
        <v>110</v>
      </c>
      <c r="Q10" s="177">
        <v>103</v>
      </c>
      <c r="R10">
        <v>51</v>
      </c>
      <c r="S10">
        <v>34</v>
      </c>
      <c r="T10">
        <v>74</v>
      </c>
      <c r="U10">
        <v>74</v>
      </c>
      <c r="V10"/>
      <c r="W10" s="137">
        <v>190</v>
      </c>
      <c r="X10" s="137">
        <v>100</v>
      </c>
      <c r="Y10" s="1">
        <f>SUM(C10:X10)</f>
        <v>1961</v>
      </c>
      <c r="Z10" s="3"/>
    </row>
    <row r="11" spans="1:30" ht="14.4" x14ac:dyDescent="0.3">
      <c r="A11" s="1">
        <v>6</v>
      </c>
      <c r="B11" s="190" t="s">
        <v>305</v>
      </c>
      <c r="C11">
        <v>128</v>
      </c>
      <c r="D11">
        <v>121</v>
      </c>
      <c r="E11">
        <v>25</v>
      </c>
      <c r="F11">
        <v>40</v>
      </c>
      <c r="G11" s="177">
        <v>142</v>
      </c>
      <c r="H11">
        <v>48</v>
      </c>
      <c r="I11">
        <v>54</v>
      </c>
      <c r="J11" s="177">
        <v>112</v>
      </c>
      <c r="K11">
        <v>129</v>
      </c>
      <c r="L11">
        <v>25</v>
      </c>
      <c r="M11">
        <v>54</v>
      </c>
      <c r="N11">
        <v>18</v>
      </c>
      <c r="O11">
        <v>144</v>
      </c>
      <c r="P11" s="177">
        <v>125</v>
      </c>
      <c r="Q11">
        <v>91</v>
      </c>
      <c r="R11">
        <v>19</v>
      </c>
      <c r="S11">
        <v>63</v>
      </c>
      <c r="T11" s="177">
        <v>119</v>
      </c>
      <c r="U11" s="177">
        <v>130</v>
      </c>
      <c r="V11"/>
      <c r="W11" s="137">
        <v>266</v>
      </c>
      <c r="X11" s="137">
        <v>50</v>
      </c>
      <c r="Y11" s="1">
        <f>SUM(C11:X11)</f>
        <v>1903</v>
      </c>
      <c r="Z11" s="3"/>
    </row>
    <row r="12" spans="1:30" ht="14.4" x14ac:dyDescent="0.3">
      <c r="A12" s="1">
        <v>7</v>
      </c>
      <c r="B12" s="132" t="s">
        <v>135</v>
      </c>
      <c r="C12">
        <v>122</v>
      </c>
      <c r="D12">
        <v>137</v>
      </c>
      <c r="E12">
        <v>35</v>
      </c>
      <c r="F12">
        <v>48</v>
      </c>
      <c r="G12">
        <v>111</v>
      </c>
      <c r="H12">
        <v>37</v>
      </c>
      <c r="I12">
        <v>42</v>
      </c>
      <c r="J12">
        <v>65</v>
      </c>
      <c r="K12">
        <v>116</v>
      </c>
      <c r="L12">
        <v>58</v>
      </c>
      <c r="M12">
        <v>56</v>
      </c>
      <c r="N12">
        <v>51</v>
      </c>
      <c r="O12">
        <v>121</v>
      </c>
      <c r="P12">
        <v>110</v>
      </c>
      <c r="Q12">
        <v>70</v>
      </c>
      <c r="R12">
        <v>48</v>
      </c>
      <c r="S12">
        <v>71</v>
      </c>
      <c r="T12">
        <v>100</v>
      </c>
      <c r="U12">
        <v>97</v>
      </c>
      <c r="V12"/>
      <c r="W12" s="137">
        <v>206</v>
      </c>
      <c r="X12" s="137">
        <v>200</v>
      </c>
      <c r="Y12" s="1">
        <f>SUM(C12:X12)</f>
        <v>1901</v>
      </c>
      <c r="Z12" s="3"/>
    </row>
    <row r="13" spans="1:30" ht="14.4" x14ac:dyDescent="0.3">
      <c r="A13" s="1">
        <v>8</v>
      </c>
      <c r="B13" s="133" t="s">
        <v>28</v>
      </c>
      <c r="C13">
        <v>85</v>
      </c>
      <c r="D13">
        <v>116</v>
      </c>
      <c r="E13" s="177">
        <v>48</v>
      </c>
      <c r="F13">
        <v>85</v>
      </c>
      <c r="G13">
        <v>89</v>
      </c>
      <c r="H13">
        <v>85</v>
      </c>
      <c r="I13">
        <v>80</v>
      </c>
      <c r="J13">
        <v>91</v>
      </c>
      <c r="K13">
        <v>104</v>
      </c>
      <c r="L13">
        <v>85</v>
      </c>
      <c r="M13">
        <v>93</v>
      </c>
      <c r="N13">
        <v>23</v>
      </c>
      <c r="O13">
        <v>107</v>
      </c>
      <c r="P13">
        <v>90</v>
      </c>
      <c r="Q13">
        <v>68</v>
      </c>
      <c r="R13">
        <v>23</v>
      </c>
      <c r="S13">
        <v>68</v>
      </c>
      <c r="T13">
        <v>77</v>
      </c>
      <c r="U13">
        <v>85</v>
      </c>
      <c r="V13"/>
      <c r="W13" s="137">
        <v>166</v>
      </c>
      <c r="X13" s="137">
        <v>200</v>
      </c>
      <c r="Y13" s="1">
        <f>SUM(C13:X13)</f>
        <v>1868</v>
      </c>
      <c r="Z13" s="3"/>
    </row>
    <row r="14" spans="1:30" ht="14.4" x14ac:dyDescent="0.3">
      <c r="A14" s="1">
        <v>9</v>
      </c>
      <c r="B14" s="133" t="s">
        <v>31</v>
      </c>
      <c r="C14">
        <v>97</v>
      </c>
      <c r="D14">
        <v>116</v>
      </c>
      <c r="E14">
        <v>25</v>
      </c>
      <c r="F14">
        <v>54</v>
      </c>
      <c r="G14">
        <v>117</v>
      </c>
      <c r="H14">
        <v>62</v>
      </c>
      <c r="I14">
        <v>70</v>
      </c>
      <c r="J14">
        <v>75</v>
      </c>
      <c r="K14">
        <v>125</v>
      </c>
      <c r="L14">
        <v>43</v>
      </c>
      <c r="M14">
        <v>72</v>
      </c>
      <c r="N14">
        <v>53</v>
      </c>
      <c r="O14">
        <v>114</v>
      </c>
      <c r="P14">
        <v>116</v>
      </c>
      <c r="Q14">
        <v>76</v>
      </c>
      <c r="R14">
        <v>44</v>
      </c>
      <c r="S14">
        <v>76</v>
      </c>
      <c r="T14">
        <v>113</v>
      </c>
      <c r="U14">
        <v>96</v>
      </c>
      <c r="V14"/>
      <c r="W14" s="137">
        <v>204</v>
      </c>
      <c r="X14" s="137">
        <v>100</v>
      </c>
      <c r="Y14" s="1">
        <f>SUM(C14:X14)</f>
        <v>1848</v>
      </c>
      <c r="Z14" s="3"/>
    </row>
    <row r="15" spans="1:30" ht="14.4" x14ac:dyDescent="0.3">
      <c r="A15" s="1">
        <v>10</v>
      </c>
      <c r="B15" s="133" t="s">
        <v>133</v>
      </c>
      <c r="C15">
        <v>125</v>
      </c>
      <c r="D15">
        <v>121</v>
      </c>
      <c r="E15">
        <v>20</v>
      </c>
      <c r="F15">
        <v>69</v>
      </c>
      <c r="G15">
        <v>108</v>
      </c>
      <c r="H15">
        <v>44</v>
      </c>
      <c r="I15">
        <v>65</v>
      </c>
      <c r="J15">
        <v>63</v>
      </c>
      <c r="K15">
        <v>115</v>
      </c>
      <c r="L15">
        <v>72</v>
      </c>
      <c r="M15">
        <v>74</v>
      </c>
      <c r="N15">
        <v>56</v>
      </c>
      <c r="O15">
        <v>123</v>
      </c>
      <c r="P15">
        <v>96</v>
      </c>
      <c r="Q15">
        <v>53</v>
      </c>
      <c r="R15">
        <v>56</v>
      </c>
      <c r="S15">
        <v>63</v>
      </c>
      <c r="T15">
        <v>89</v>
      </c>
      <c r="U15">
        <v>83</v>
      </c>
      <c r="V15"/>
      <c r="W15" s="137">
        <v>182</v>
      </c>
      <c r="X15" s="137">
        <v>100</v>
      </c>
      <c r="Y15" s="1">
        <f>SUM(C15:X15)</f>
        <v>1777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>
        <v>36</v>
      </c>
      <c r="S16">
        <v>67</v>
      </c>
      <c r="T16">
        <v>105</v>
      </c>
      <c r="U16">
        <v>115</v>
      </c>
      <c r="V16"/>
      <c r="W16" s="137">
        <v>208</v>
      </c>
      <c r="X16" s="137">
        <v>150</v>
      </c>
      <c r="Y16" s="1">
        <f>SUM(C16:X16)</f>
        <v>1777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>
        <v>34</v>
      </c>
      <c r="R17">
        <v>43</v>
      </c>
      <c r="S17">
        <v>120</v>
      </c>
      <c r="T17">
        <v>103</v>
      </c>
      <c r="U17">
        <v>111</v>
      </c>
      <c r="V17"/>
      <c r="W17" s="137">
        <v>178</v>
      </c>
      <c r="X17" s="137">
        <v>50</v>
      </c>
      <c r="Y17" s="1">
        <f>SUM(C17:X17)</f>
        <v>1702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>
        <v>64</v>
      </c>
      <c r="R18">
        <v>65</v>
      </c>
      <c r="S18">
        <v>68</v>
      </c>
      <c r="T18">
        <v>67</v>
      </c>
      <c r="U18">
        <v>67</v>
      </c>
      <c r="V18"/>
      <c r="W18" s="137">
        <v>170</v>
      </c>
      <c r="X18" s="137">
        <v>50</v>
      </c>
      <c r="Y18" s="1">
        <f>SUM(C18:X18)</f>
        <v>1607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>
        <v>48</v>
      </c>
      <c r="S19">
        <v>46</v>
      </c>
      <c r="T19">
        <v>72</v>
      </c>
      <c r="U19">
        <v>67</v>
      </c>
      <c r="V19"/>
      <c r="W19" s="137">
        <v>126</v>
      </c>
      <c r="X19" s="137">
        <v>100</v>
      </c>
      <c r="Y19" s="1">
        <f>SUM(C19:X19)</f>
        <v>1550</v>
      </c>
      <c r="Z19" s="3"/>
    </row>
    <row r="20" spans="1:30" ht="14.4" x14ac:dyDescent="0.3">
      <c r="A20" s="1">
        <v>15</v>
      </c>
      <c r="B20" s="133" t="s">
        <v>136</v>
      </c>
      <c r="C20">
        <v>114</v>
      </c>
      <c r="D20">
        <v>119</v>
      </c>
      <c r="E20">
        <v>36</v>
      </c>
      <c r="F20">
        <v>14</v>
      </c>
      <c r="G20">
        <v>95</v>
      </c>
      <c r="H20">
        <v>17</v>
      </c>
      <c r="I20">
        <v>23</v>
      </c>
      <c r="J20">
        <v>63</v>
      </c>
      <c r="K20">
        <v>98</v>
      </c>
      <c r="L20">
        <v>28</v>
      </c>
      <c r="M20">
        <v>39</v>
      </c>
      <c r="N20">
        <v>6</v>
      </c>
      <c r="O20">
        <v>118</v>
      </c>
      <c r="P20">
        <v>73</v>
      </c>
      <c r="Q20">
        <v>56</v>
      </c>
      <c r="R20">
        <v>33</v>
      </c>
      <c r="S20">
        <v>87</v>
      </c>
      <c r="T20">
        <v>88</v>
      </c>
      <c r="U20">
        <v>91</v>
      </c>
      <c r="V20"/>
      <c r="W20" s="137">
        <v>142</v>
      </c>
      <c r="X20" s="137">
        <v>100</v>
      </c>
      <c r="Y20" s="1">
        <f>SUM(C20:X20)</f>
        <v>1440</v>
      </c>
      <c r="Z20" s="3"/>
    </row>
    <row r="21" spans="1:30" ht="14.4" x14ac:dyDescent="0.3">
      <c r="A21" s="1">
        <v>16</v>
      </c>
      <c r="B21" s="133" t="s">
        <v>317</v>
      </c>
      <c r="C21">
        <v>105</v>
      </c>
      <c r="D21">
        <v>77</v>
      </c>
      <c r="E21">
        <v>22</v>
      </c>
      <c r="F21">
        <v>54</v>
      </c>
      <c r="G21">
        <v>79</v>
      </c>
      <c r="H21">
        <v>34</v>
      </c>
      <c r="I21">
        <v>58</v>
      </c>
      <c r="J21">
        <v>68</v>
      </c>
      <c r="K21">
        <v>74</v>
      </c>
      <c r="L21">
        <v>47</v>
      </c>
      <c r="M21">
        <v>68</v>
      </c>
      <c r="N21">
        <v>12</v>
      </c>
      <c r="O21">
        <v>80</v>
      </c>
      <c r="P21">
        <v>91</v>
      </c>
      <c r="Q21">
        <v>87</v>
      </c>
      <c r="R21">
        <v>62</v>
      </c>
      <c r="S21">
        <v>36</v>
      </c>
      <c r="T21">
        <v>81</v>
      </c>
      <c r="U21">
        <v>76</v>
      </c>
      <c r="V21"/>
      <c r="W21" s="137">
        <v>174</v>
      </c>
      <c r="X21" s="137">
        <v>50</v>
      </c>
      <c r="Y21" s="1">
        <f>SUM(C21:X21)</f>
        <v>1435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topLeftCell="A34" zoomScale="85" zoomScaleNormal="85" workbookViewId="0">
      <selection activeCell="V58" sqref="V58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318</v>
      </c>
      <c r="G6" t="s">
        <v>318</v>
      </c>
      <c r="H6">
        <v>20</v>
      </c>
      <c r="I6" t="s">
        <v>318</v>
      </c>
      <c r="J6" t="s">
        <v>318</v>
      </c>
      <c r="K6">
        <v>7</v>
      </c>
      <c r="L6">
        <v>20</v>
      </c>
      <c r="M6" t="s">
        <v>318</v>
      </c>
      <c r="N6" t="s">
        <v>318</v>
      </c>
      <c r="O6" t="s">
        <v>318</v>
      </c>
      <c r="P6">
        <v>20</v>
      </c>
      <c r="Q6">
        <v>17</v>
      </c>
      <c r="R6">
        <v>17</v>
      </c>
      <c r="S6" t="s">
        <v>318</v>
      </c>
      <c r="T6">
        <v>5</v>
      </c>
      <c r="U6">
        <v>20</v>
      </c>
      <c r="V6">
        <v>13</v>
      </c>
      <c r="W6"/>
      <c r="X6" s="137">
        <v>40</v>
      </c>
      <c r="Y6" s="74"/>
      <c r="Z6" s="1">
        <f>SUM(D6:X6)</f>
        <v>216</v>
      </c>
      <c r="AA6" s="3"/>
    </row>
    <row r="7" spans="1:40" ht="14.4" x14ac:dyDescent="0.3">
      <c r="A7" s="1">
        <v>2</v>
      </c>
      <c r="B7" s="161" t="s">
        <v>189</v>
      </c>
      <c r="C7" s="6">
        <v>1</v>
      </c>
      <c r="D7">
        <v>25</v>
      </c>
      <c r="E7">
        <v>10</v>
      </c>
      <c r="F7" t="s">
        <v>318</v>
      </c>
      <c r="G7" t="s">
        <v>318</v>
      </c>
      <c r="H7">
        <v>18</v>
      </c>
      <c r="I7" t="s">
        <v>318</v>
      </c>
      <c r="J7" t="s">
        <v>318</v>
      </c>
      <c r="K7">
        <v>7</v>
      </c>
      <c r="L7">
        <v>11</v>
      </c>
      <c r="M7" t="s">
        <v>318</v>
      </c>
      <c r="N7" t="s">
        <v>318</v>
      </c>
      <c r="O7" t="s">
        <v>318</v>
      </c>
      <c r="P7">
        <v>22</v>
      </c>
      <c r="Q7">
        <v>18</v>
      </c>
      <c r="R7">
        <v>14</v>
      </c>
      <c r="S7" t="s">
        <v>318</v>
      </c>
      <c r="T7">
        <v>3</v>
      </c>
      <c r="U7">
        <v>12</v>
      </c>
      <c r="V7">
        <v>14</v>
      </c>
      <c r="W7"/>
      <c r="X7" s="137">
        <v>36</v>
      </c>
      <c r="Y7" s="74"/>
      <c r="Z7" s="1">
        <f>SUM(D7:X7)</f>
        <v>190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62" t="s">
        <v>116</v>
      </c>
      <c r="C8" s="5" t="s">
        <v>89</v>
      </c>
      <c r="D8">
        <v>15</v>
      </c>
      <c r="E8">
        <v>9</v>
      </c>
      <c r="F8" t="s">
        <v>318</v>
      </c>
      <c r="G8" t="s">
        <v>318</v>
      </c>
      <c r="H8">
        <v>13</v>
      </c>
      <c r="I8" t="s">
        <v>318</v>
      </c>
      <c r="J8" t="s">
        <v>318</v>
      </c>
      <c r="K8">
        <v>6</v>
      </c>
      <c r="L8">
        <v>17</v>
      </c>
      <c r="M8" t="s">
        <v>318</v>
      </c>
      <c r="N8">
        <v>2</v>
      </c>
      <c r="O8" t="s">
        <v>318</v>
      </c>
      <c r="P8">
        <v>11</v>
      </c>
      <c r="Q8">
        <v>20</v>
      </c>
      <c r="R8">
        <v>20</v>
      </c>
      <c r="S8" t="s">
        <v>318</v>
      </c>
      <c r="T8">
        <v>8</v>
      </c>
      <c r="U8">
        <v>10</v>
      </c>
      <c r="V8">
        <v>17</v>
      </c>
      <c r="W8"/>
      <c r="X8" s="137">
        <v>34</v>
      </c>
      <c r="Y8" s="74"/>
      <c r="Z8" s="1">
        <f>SUM(D8:X8)</f>
        <v>182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1" t="s">
        <v>194</v>
      </c>
      <c r="C9" s="92">
        <v>2</v>
      </c>
      <c r="D9">
        <v>7</v>
      </c>
      <c r="E9">
        <v>22</v>
      </c>
      <c r="F9" t="s">
        <v>318</v>
      </c>
      <c r="G9" t="s">
        <v>318</v>
      </c>
      <c r="H9" t="s">
        <v>318</v>
      </c>
      <c r="I9" t="s">
        <v>318</v>
      </c>
      <c r="J9" t="s">
        <v>318</v>
      </c>
      <c r="K9" t="s">
        <v>318</v>
      </c>
      <c r="L9">
        <v>10</v>
      </c>
      <c r="M9" t="s">
        <v>318</v>
      </c>
      <c r="N9" t="s">
        <v>318</v>
      </c>
      <c r="O9" t="s">
        <v>318</v>
      </c>
      <c r="P9">
        <v>13</v>
      </c>
      <c r="Q9">
        <v>9</v>
      </c>
      <c r="R9" t="s">
        <v>318</v>
      </c>
      <c r="S9" t="s">
        <v>318</v>
      </c>
      <c r="T9">
        <v>30</v>
      </c>
      <c r="U9">
        <v>22</v>
      </c>
      <c r="V9">
        <v>30</v>
      </c>
      <c r="W9"/>
      <c r="X9" s="137">
        <v>26</v>
      </c>
      <c r="Y9" s="74"/>
      <c r="Z9" s="1">
        <f>SUM(D9:X9)</f>
        <v>169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1" t="s">
        <v>161</v>
      </c>
      <c r="C10" s="92">
        <v>2</v>
      </c>
      <c r="D10" s="1">
        <v>17</v>
      </c>
      <c r="E10" s="1">
        <v>10</v>
      </c>
      <c r="F10" s="1" t="s">
        <v>318</v>
      </c>
      <c r="G10" s="1" t="s">
        <v>318</v>
      </c>
      <c r="H10" s="1">
        <v>13</v>
      </c>
      <c r="I10" s="1" t="s">
        <v>318</v>
      </c>
      <c r="J10" s="1" t="s">
        <v>318</v>
      </c>
      <c r="K10" s="1" t="s">
        <v>318</v>
      </c>
      <c r="L10" s="1">
        <v>15</v>
      </c>
      <c r="M10" s="1" t="s">
        <v>318</v>
      </c>
      <c r="N10" s="1" t="s">
        <v>318</v>
      </c>
      <c r="O10" s="1" t="s">
        <v>318</v>
      </c>
      <c r="P10" s="1">
        <v>11</v>
      </c>
      <c r="Q10" s="1">
        <v>14</v>
      </c>
      <c r="R10" s="1">
        <v>22</v>
      </c>
      <c r="S10" s="1" t="s">
        <v>318</v>
      </c>
      <c r="T10" s="1">
        <v>7</v>
      </c>
      <c r="U10" s="1">
        <v>13</v>
      </c>
      <c r="V10" s="1">
        <v>13</v>
      </c>
      <c r="X10" s="137">
        <v>30</v>
      </c>
      <c r="Y10" s="74"/>
      <c r="Z10" s="1">
        <f>SUM(D10:X10)</f>
        <v>165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71" t="s">
        <v>118</v>
      </c>
      <c r="C11" s="92">
        <v>2</v>
      </c>
      <c r="D11">
        <v>13</v>
      </c>
      <c r="E11">
        <v>8</v>
      </c>
      <c r="F11" t="s">
        <v>318</v>
      </c>
      <c r="G11" t="s">
        <v>318</v>
      </c>
      <c r="H11">
        <v>12</v>
      </c>
      <c r="I11" t="s">
        <v>318</v>
      </c>
      <c r="J11" t="s">
        <v>318</v>
      </c>
      <c r="K11" t="s">
        <v>318</v>
      </c>
      <c r="L11">
        <v>11</v>
      </c>
      <c r="M11" t="s">
        <v>318</v>
      </c>
      <c r="N11" t="s">
        <v>318</v>
      </c>
      <c r="O11" t="s">
        <v>318</v>
      </c>
      <c r="P11">
        <v>10</v>
      </c>
      <c r="Q11">
        <v>15</v>
      </c>
      <c r="R11">
        <v>1</v>
      </c>
      <c r="S11" t="s">
        <v>318</v>
      </c>
      <c r="T11">
        <v>13</v>
      </c>
      <c r="U11">
        <v>26</v>
      </c>
      <c r="V11">
        <v>15</v>
      </c>
      <c r="W11"/>
      <c r="X11" s="137">
        <v>34</v>
      </c>
      <c r="Y11" s="74"/>
      <c r="Z11" s="1">
        <f>SUM(D11:X11)</f>
        <v>158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62" t="s">
        <v>187</v>
      </c>
      <c r="C12" s="5" t="s">
        <v>89</v>
      </c>
      <c r="D12">
        <v>8</v>
      </c>
      <c r="E12">
        <v>13</v>
      </c>
      <c r="F12" t="s">
        <v>318</v>
      </c>
      <c r="G12" t="s">
        <v>318</v>
      </c>
      <c r="H12">
        <v>11</v>
      </c>
      <c r="I12" t="s">
        <v>318</v>
      </c>
      <c r="J12" t="s">
        <v>318</v>
      </c>
      <c r="K12">
        <v>4</v>
      </c>
      <c r="L12">
        <v>15</v>
      </c>
      <c r="M12" t="s">
        <v>318</v>
      </c>
      <c r="N12" t="s">
        <v>318</v>
      </c>
      <c r="O12" t="s">
        <v>318</v>
      </c>
      <c r="P12">
        <v>15</v>
      </c>
      <c r="Q12">
        <v>13</v>
      </c>
      <c r="R12">
        <v>13</v>
      </c>
      <c r="S12" t="s">
        <v>318</v>
      </c>
      <c r="T12">
        <v>3</v>
      </c>
      <c r="U12">
        <v>8</v>
      </c>
      <c r="V12">
        <v>7</v>
      </c>
      <c r="W12"/>
      <c r="X12" s="137">
        <v>26</v>
      </c>
      <c r="Y12" s="74"/>
      <c r="Z12" s="1">
        <f>SUM(D12:X12)</f>
        <v>136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73" t="s">
        <v>226</v>
      </c>
      <c r="C13" s="142">
        <v>4</v>
      </c>
      <c r="D13" t="s">
        <v>318</v>
      </c>
      <c r="E13" t="s">
        <v>318</v>
      </c>
      <c r="F13" t="s">
        <v>318</v>
      </c>
      <c r="G13">
        <v>32</v>
      </c>
      <c r="H13" t="s">
        <v>318</v>
      </c>
      <c r="I13">
        <v>23</v>
      </c>
      <c r="J13" t="s">
        <v>318</v>
      </c>
      <c r="K13" t="s">
        <v>318</v>
      </c>
      <c r="L13" t="s">
        <v>318</v>
      </c>
      <c r="M13">
        <v>28</v>
      </c>
      <c r="N13">
        <v>18</v>
      </c>
      <c r="O13" t="s">
        <v>318</v>
      </c>
      <c r="P13" t="s">
        <v>318</v>
      </c>
      <c r="Q13" t="s">
        <v>318</v>
      </c>
      <c r="R13">
        <v>8</v>
      </c>
      <c r="S13">
        <v>23</v>
      </c>
      <c r="T13" t="s">
        <v>318</v>
      </c>
      <c r="U13" t="s">
        <v>318</v>
      </c>
      <c r="V13" t="s">
        <v>318</v>
      </c>
      <c r="W13"/>
      <c r="X13" s="137" t="s">
        <v>318</v>
      </c>
      <c r="Y13" s="74"/>
      <c r="Z13" s="1">
        <f>SUM(D13:X13)</f>
        <v>132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3" t="s">
        <v>294</v>
      </c>
      <c r="C14" s="142">
        <v>4</v>
      </c>
      <c r="D14" t="s">
        <v>318</v>
      </c>
      <c r="E14" t="s">
        <v>318</v>
      </c>
      <c r="F14" t="s">
        <v>318</v>
      </c>
      <c r="G14">
        <v>18</v>
      </c>
      <c r="H14" t="s">
        <v>318</v>
      </c>
      <c r="I14">
        <v>43</v>
      </c>
      <c r="J14">
        <v>17</v>
      </c>
      <c r="K14" t="s">
        <v>318</v>
      </c>
      <c r="L14" t="s">
        <v>318</v>
      </c>
      <c r="M14">
        <v>50</v>
      </c>
      <c r="N14" t="s">
        <v>318</v>
      </c>
      <c r="O14" t="s">
        <v>318</v>
      </c>
      <c r="P14" t="s">
        <v>318</v>
      </c>
      <c r="Q14" t="s">
        <v>318</v>
      </c>
      <c r="R14" t="s">
        <v>318</v>
      </c>
      <c r="S14" t="s">
        <v>318</v>
      </c>
      <c r="T14" t="s">
        <v>318</v>
      </c>
      <c r="U14" t="s">
        <v>318</v>
      </c>
      <c r="V14" t="s">
        <v>318</v>
      </c>
      <c r="W14"/>
      <c r="X14" s="137" t="s">
        <v>318</v>
      </c>
      <c r="Y14" s="74"/>
      <c r="Z14" s="1">
        <f>SUM(D14:X14)</f>
        <v>128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72" t="s">
        <v>124</v>
      </c>
      <c r="C15" s="97">
        <v>3</v>
      </c>
      <c r="D15" t="s">
        <v>318</v>
      </c>
      <c r="E15">
        <v>9</v>
      </c>
      <c r="F15" t="s">
        <v>318</v>
      </c>
      <c r="G15" t="s">
        <v>318</v>
      </c>
      <c r="H15">
        <v>12</v>
      </c>
      <c r="I15" t="s">
        <v>318</v>
      </c>
      <c r="J15" t="s">
        <v>318</v>
      </c>
      <c r="K15">
        <v>16</v>
      </c>
      <c r="L15" t="s">
        <v>318</v>
      </c>
      <c r="M15" t="s">
        <v>318</v>
      </c>
      <c r="N15" t="s">
        <v>318</v>
      </c>
      <c r="O15">
        <v>19</v>
      </c>
      <c r="P15">
        <v>3</v>
      </c>
      <c r="Q15">
        <v>9</v>
      </c>
      <c r="R15" t="s">
        <v>318</v>
      </c>
      <c r="S15">
        <v>9</v>
      </c>
      <c r="T15">
        <v>13</v>
      </c>
      <c r="U15" t="s">
        <v>318</v>
      </c>
      <c r="V15">
        <v>1</v>
      </c>
      <c r="W15"/>
      <c r="X15" s="137">
        <v>30</v>
      </c>
      <c r="Y15" s="74"/>
      <c r="Z15" s="1">
        <f>SUM(D15:X15)</f>
        <v>121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109</v>
      </c>
      <c r="C16" s="6">
        <v>1</v>
      </c>
      <c r="D16">
        <v>13</v>
      </c>
      <c r="E16">
        <v>14</v>
      </c>
      <c r="F16" t="s">
        <v>318</v>
      </c>
      <c r="G16" t="s">
        <v>318</v>
      </c>
      <c r="H16">
        <v>3</v>
      </c>
      <c r="I16" t="s">
        <v>318</v>
      </c>
      <c r="J16" t="s">
        <v>318</v>
      </c>
      <c r="K16">
        <v>22</v>
      </c>
      <c r="L16">
        <v>3</v>
      </c>
      <c r="M16" t="s">
        <v>318</v>
      </c>
      <c r="N16" t="s">
        <v>318</v>
      </c>
      <c r="O16" t="s">
        <v>318</v>
      </c>
      <c r="P16">
        <v>10</v>
      </c>
      <c r="Q16" t="s">
        <v>318</v>
      </c>
      <c r="R16" t="s">
        <v>318</v>
      </c>
      <c r="S16" t="s">
        <v>318</v>
      </c>
      <c r="T16">
        <v>14</v>
      </c>
      <c r="U16">
        <v>14</v>
      </c>
      <c r="V16">
        <v>8</v>
      </c>
      <c r="W16"/>
      <c r="X16" s="137">
        <v>16</v>
      </c>
      <c r="Y16" s="74"/>
      <c r="Z16" s="1">
        <f>SUM(D16:X16)</f>
        <v>117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1" t="s">
        <v>188</v>
      </c>
      <c r="C17" s="6">
        <v>1</v>
      </c>
      <c r="D17">
        <v>8</v>
      </c>
      <c r="E17">
        <v>9</v>
      </c>
      <c r="F17" t="s">
        <v>318</v>
      </c>
      <c r="G17" t="s">
        <v>318</v>
      </c>
      <c r="H17">
        <v>12</v>
      </c>
      <c r="I17" t="s">
        <v>318</v>
      </c>
      <c r="J17" t="s">
        <v>318</v>
      </c>
      <c r="K17" t="s">
        <v>318</v>
      </c>
      <c r="L17">
        <v>14</v>
      </c>
      <c r="M17" t="s">
        <v>318</v>
      </c>
      <c r="N17" t="s">
        <v>318</v>
      </c>
      <c r="O17" t="s">
        <v>318</v>
      </c>
      <c r="P17">
        <v>13</v>
      </c>
      <c r="Q17">
        <v>11</v>
      </c>
      <c r="R17">
        <v>5</v>
      </c>
      <c r="S17" t="s">
        <v>318</v>
      </c>
      <c r="T17">
        <v>8</v>
      </c>
      <c r="U17">
        <v>3</v>
      </c>
      <c r="V17">
        <v>10</v>
      </c>
      <c r="W17"/>
      <c r="X17" s="137">
        <v>24</v>
      </c>
      <c r="Y17" s="74"/>
      <c r="Z17" s="1">
        <f>SUM(D17:X17)</f>
        <v>117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1" t="s">
        <v>193</v>
      </c>
      <c r="C18" s="6">
        <v>1</v>
      </c>
      <c r="D18">
        <v>9</v>
      </c>
      <c r="E18">
        <v>4</v>
      </c>
      <c r="F18" t="s">
        <v>318</v>
      </c>
      <c r="G18" t="s">
        <v>318</v>
      </c>
      <c r="H18">
        <v>5</v>
      </c>
      <c r="I18" t="s">
        <v>318</v>
      </c>
      <c r="J18" t="s">
        <v>318</v>
      </c>
      <c r="K18">
        <v>18</v>
      </c>
      <c r="L18">
        <v>10</v>
      </c>
      <c r="M18" t="s">
        <v>318</v>
      </c>
      <c r="N18" t="s">
        <v>318</v>
      </c>
      <c r="O18">
        <v>18</v>
      </c>
      <c r="P18">
        <v>3</v>
      </c>
      <c r="Q18">
        <v>7</v>
      </c>
      <c r="R18">
        <v>8</v>
      </c>
      <c r="S18" t="s">
        <v>318</v>
      </c>
      <c r="T18">
        <v>9</v>
      </c>
      <c r="U18">
        <v>1</v>
      </c>
      <c r="V18">
        <v>4</v>
      </c>
      <c r="W18"/>
      <c r="X18" s="137">
        <v>20</v>
      </c>
      <c r="Y18" s="74"/>
      <c r="Z18" s="1">
        <f>SUM(D18:X18)</f>
        <v>116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73" t="s">
        <v>206</v>
      </c>
      <c r="C19" s="142">
        <v>4</v>
      </c>
      <c r="D19" t="s">
        <v>318</v>
      </c>
      <c r="E19" t="s">
        <v>318</v>
      </c>
      <c r="F19" s="1" t="s">
        <v>318</v>
      </c>
      <c r="G19" s="1">
        <v>22</v>
      </c>
      <c r="H19" t="s">
        <v>318</v>
      </c>
      <c r="I19" s="1">
        <v>13</v>
      </c>
      <c r="J19">
        <v>18</v>
      </c>
      <c r="K19" s="1" t="s">
        <v>318</v>
      </c>
      <c r="L19" s="1" t="s">
        <v>318</v>
      </c>
      <c r="M19">
        <v>32</v>
      </c>
      <c r="N19" s="1">
        <v>28</v>
      </c>
      <c r="O19" s="1" t="s">
        <v>318</v>
      </c>
      <c r="P19" s="1" t="s">
        <v>318</v>
      </c>
      <c r="Q19" t="s">
        <v>318</v>
      </c>
      <c r="R19" s="1" t="s">
        <v>318</v>
      </c>
      <c r="S19" s="1" t="s">
        <v>318</v>
      </c>
      <c r="T19" s="1" t="s">
        <v>318</v>
      </c>
      <c r="U19" s="1" t="s">
        <v>318</v>
      </c>
      <c r="V19" s="1" t="s">
        <v>318</v>
      </c>
      <c r="X19" s="138" t="s">
        <v>318</v>
      </c>
      <c r="Y19" s="70"/>
      <c r="Z19" s="1">
        <f>SUM(D19:X19)</f>
        <v>113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73" t="s">
        <v>279</v>
      </c>
      <c r="C20" s="142">
        <v>4</v>
      </c>
      <c r="D20" t="s">
        <v>318</v>
      </c>
      <c r="E20" t="s">
        <v>318</v>
      </c>
      <c r="F20" t="s">
        <v>318</v>
      </c>
      <c r="G20">
        <v>13</v>
      </c>
      <c r="H20" t="s">
        <v>318</v>
      </c>
      <c r="I20">
        <v>8</v>
      </c>
      <c r="J20">
        <v>22</v>
      </c>
      <c r="K20" t="s">
        <v>318</v>
      </c>
      <c r="L20" t="s">
        <v>318</v>
      </c>
      <c r="M20">
        <v>22</v>
      </c>
      <c r="N20">
        <v>22</v>
      </c>
      <c r="O20" t="s">
        <v>318</v>
      </c>
      <c r="P20" t="s">
        <v>318</v>
      </c>
      <c r="Q20" t="s">
        <v>318</v>
      </c>
      <c r="R20" t="s">
        <v>318</v>
      </c>
      <c r="S20">
        <v>25</v>
      </c>
      <c r="T20" t="s">
        <v>318</v>
      </c>
      <c r="U20" t="s">
        <v>318</v>
      </c>
      <c r="V20" t="s">
        <v>318</v>
      </c>
      <c r="W20"/>
      <c r="X20" s="137" t="s">
        <v>318</v>
      </c>
      <c r="Y20" s="74"/>
      <c r="Z20" s="1">
        <f>SUM(D20:X20)</f>
        <v>112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72" t="s">
        <v>177</v>
      </c>
      <c r="C21" s="97">
        <v>3</v>
      </c>
      <c r="D21" s="1" t="s">
        <v>318</v>
      </c>
      <c r="E21" s="1" t="s">
        <v>318</v>
      </c>
      <c r="F21" s="1" t="s">
        <v>318</v>
      </c>
      <c r="G21" s="1" t="s">
        <v>318</v>
      </c>
      <c r="H21" s="1" t="s">
        <v>318</v>
      </c>
      <c r="I21" s="1" t="s">
        <v>318</v>
      </c>
      <c r="J21" s="1" t="s">
        <v>318</v>
      </c>
      <c r="K21" s="1" t="s">
        <v>318</v>
      </c>
      <c r="L21" s="1" t="s">
        <v>318</v>
      </c>
      <c r="M21" s="1" t="s">
        <v>318</v>
      </c>
      <c r="N21" s="1" t="s">
        <v>318</v>
      </c>
      <c r="O21" s="1">
        <v>40</v>
      </c>
      <c r="P21" s="1" t="s">
        <v>318</v>
      </c>
      <c r="Q21" s="1" t="s">
        <v>318</v>
      </c>
      <c r="R21" s="1" t="s">
        <v>318</v>
      </c>
      <c r="S21" s="1">
        <v>35</v>
      </c>
      <c r="T21" s="1">
        <v>35</v>
      </c>
      <c r="U21" s="1" t="s">
        <v>318</v>
      </c>
      <c r="V21" s="1" t="s">
        <v>318</v>
      </c>
      <c r="X21" s="137" t="s">
        <v>318</v>
      </c>
      <c r="Y21" s="74"/>
      <c r="Z21" s="1">
        <f>SUM(D21:X21)</f>
        <v>110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73" t="s">
        <v>293</v>
      </c>
      <c r="C22" s="142">
        <v>4</v>
      </c>
      <c r="D22" t="s">
        <v>318</v>
      </c>
      <c r="E22" t="s">
        <v>318</v>
      </c>
      <c r="F22" t="s">
        <v>318</v>
      </c>
      <c r="G22" t="s">
        <v>318</v>
      </c>
      <c r="H22">
        <v>8</v>
      </c>
      <c r="I22" t="s">
        <v>318</v>
      </c>
      <c r="J22" t="s">
        <v>318</v>
      </c>
      <c r="K22">
        <v>5</v>
      </c>
      <c r="L22">
        <v>8</v>
      </c>
      <c r="M22" t="s">
        <v>318</v>
      </c>
      <c r="N22" t="s">
        <v>318</v>
      </c>
      <c r="O22" t="s">
        <v>318</v>
      </c>
      <c r="P22">
        <v>13</v>
      </c>
      <c r="Q22">
        <v>17</v>
      </c>
      <c r="R22" t="s">
        <v>318</v>
      </c>
      <c r="S22" t="s">
        <v>318</v>
      </c>
      <c r="T22">
        <v>3</v>
      </c>
      <c r="U22">
        <v>13</v>
      </c>
      <c r="V22">
        <v>5</v>
      </c>
      <c r="W22"/>
      <c r="X22" s="137">
        <v>34</v>
      </c>
      <c r="Y22" s="74"/>
      <c r="Z22" s="1">
        <f>SUM(D22:X22)</f>
        <v>106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1" t="s">
        <v>191</v>
      </c>
      <c r="C23" s="6">
        <v>1</v>
      </c>
      <c r="D23" t="s">
        <v>318</v>
      </c>
      <c r="E23" t="s">
        <v>318</v>
      </c>
      <c r="F23" t="s">
        <v>318</v>
      </c>
      <c r="G23">
        <v>25</v>
      </c>
      <c r="H23" t="s">
        <v>318</v>
      </c>
      <c r="I23" t="s">
        <v>318</v>
      </c>
      <c r="J23">
        <v>18</v>
      </c>
      <c r="K23" t="s">
        <v>318</v>
      </c>
      <c r="L23" t="s">
        <v>318</v>
      </c>
      <c r="M23">
        <v>22</v>
      </c>
      <c r="N23">
        <v>22</v>
      </c>
      <c r="O23" t="s">
        <v>318</v>
      </c>
      <c r="P23" t="s">
        <v>318</v>
      </c>
      <c r="Q23" t="s">
        <v>318</v>
      </c>
      <c r="R23" t="s">
        <v>318</v>
      </c>
      <c r="S23">
        <v>18</v>
      </c>
      <c r="T23" t="s">
        <v>318</v>
      </c>
      <c r="U23" t="s">
        <v>318</v>
      </c>
      <c r="V23" t="s">
        <v>318</v>
      </c>
      <c r="W23"/>
      <c r="X23" s="137" t="s">
        <v>318</v>
      </c>
      <c r="Y23" s="74"/>
      <c r="Z23" s="1">
        <f>SUM(D23:X23)</f>
        <v>105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61" t="s">
        <v>7</v>
      </c>
      <c r="C24" s="6">
        <v>1</v>
      </c>
      <c r="D24" t="s">
        <v>318</v>
      </c>
      <c r="E24" t="s">
        <v>318</v>
      </c>
      <c r="F24" t="s">
        <v>318</v>
      </c>
      <c r="G24">
        <v>14</v>
      </c>
      <c r="H24" t="s">
        <v>318</v>
      </c>
      <c r="I24">
        <v>14</v>
      </c>
      <c r="J24">
        <v>16</v>
      </c>
      <c r="K24" t="s">
        <v>318</v>
      </c>
      <c r="L24" t="s">
        <v>318</v>
      </c>
      <c r="M24">
        <v>18</v>
      </c>
      <c r="N24">
        <v>18</v>
      </c>
      <c r="O24" t="s">
        <v>318</v>
      </c>
      <c r="P24" t="s">
        <v>318</v>
      </c>
      <c r="Q24" t="s">
        <v>318</v>
      </c>
      <c r="R24" t="s">
        <v>318</v>
      </c>
      <c r="S24">
        <v>25</v>
      </c>
      <c r="T24" t="s">
        <v>318</v>
      </c>
      <c r="U24" t="s">
        <v>318</v>
      </c>
      <c r="V24" t="s">
        <v>318</v>
      </c>
      <c r="W24"/>
      <c r="X24" s="137" t="s">
        <v>318</v>
      </c>
      <c r="Y24" s="74"/>
      <c r="Z24" s="1">
        <f>SUM(D24:X24)</f>
        <v>105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3" t="s">
        <v>212</v>
      </c>
      <c r="C25" s="142">
        <v>4</v>
      </c>
      <c r="D25" t="s">
        <v>318</v>
      </c>
      <c r="E25" t="s">
        <v>318</v>
      </c>
      <c r="F25" s="1" t="s">
        <v>318</v>
      </c>
      <c r="G25" s="1">
        <v>12</v>
      </c>
      <c r="H25" t="s">
        <v>318</v>
      </c>
      <c r="I25" s="1">
        <v>5</v>
      </c>
      <c r="J25">
        <v>25</v>
      </c>
      <c r="K25" s="1" t="s">
        <v>318</v>
      </c>
      <c r="L25" s="1" t="s">
        <v>318</v>
      </c>
      <c r="M25">
        <v>15</v>
      </c>
      <c r="N25" s="1">
        <v>17</v>
      </c>
      <c r="O25" s="1" t="s">
        <v>318</v>
      </c>
      <c r="P25" s="1" t="s">
        <v>318</v>
      </c>
      <c r="Q25" t="s">
        <v>318</v>
      </c>
      <c r="R25" s="1" t="s">
        <v>318</v>
      </c>
      <c r="S25" s="1">
        <v>28</v>
      </c>
      <c r="T25" s="1" t="s">
        <v>318</v>
      </c>
      <c r="U25" s="1" t="s">
        <v>318</v>
      </c>
      <c r="V25" s="1" t="s">
        <v>318</v>
      </c>
      <c r="X25" s="138" t="s">
        <v>318</v>
      </c>
      <c r="Y25" s="70"/>
      <c r="Z25" s="1">
        <f>SUM(D25:X25)</f>
        <v>102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2" t="s">
        <v>222</v>
      </c>
      <c r="C26" s="97">
        <v>3</v>
      </c>
      <c r="D26" t="s">
        <v>318</v>
      </c>
      <c r="E26" t="s">
        <v>318</v>
      </c>
      <c r="F26" t="s">
        <v>318</v>
      </c>
      <c r="G26">
        <v>35</v>
      </c>
      <c r="H26" t="s">
        <v>318</v>
      </c>
      <c r="I26">
        <v>25</v>
      </c>
      <c r="J26">
        <v>16</v>
      </c>
      <c r="K26" t="s">
        <v>318</v>
      </c>
      <c r="L26" t="s">
        <v>318</v>
      </c>
      <c r="M26">
        <v>4</v>
      </c>
      <c r="N26">
        <v>19</v>
      </c>
      <c r="O26" t="s">
        <v>318</v>
      </c>
      <c r="P26" t="s">
        <v>318</v>
      </c>
      <c r="Q26" t="s">
        <v>318</v>
      </c>
      <c r="R26" t="s">
        <v>318</v>
      </c>
      <c r="S26" t="s">
        <v>318</v>
      </c>
      <c r="T26" t="s">
        <v>318</v>
      </c>
      <c r="U26" t="s">
        <v>318</v>
      </c>
      <c r="V26" t="s">
        <v>318</v>
      </c>
      <c r="W26"/>
      <c r="X26" s="137" t="s">
        <v>318</v>
      </c>
      <c r="Y26" s="74"/>
      <c r="Z26" s="1">
        <f>SUM(D26:X26)</f>
        <v>99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1" t="s">
        <v>192</v>
      </c>
      <c r="C27" s="6">
        <v>1</v>
      </c>
      <c r="D27" t="s">
        <v>318</v>
      </c>
      <c r="E27" t="s">
        <v>318</v>
      </c>
      <c r="F27">
        <v>25</v>
      </c>
      <c r="G27">
        <v>12</v>
      </c>
      <c r="H27" t="s">
        <v>318</v>
      </c>
      <c r="I27">
        <v>10</v>
      </c>
      <c r="J27">
        <v>8</v>
      </c>
      <c r="K27">
        <v>13</v>
      </c>
      <c r="L27" t="s">
        <v>318</v>
      </c>
      <c r="M27">
        <v>8</v>
      </c>
      <c r="N27">
        <v>10</v>
      </c>
      <c r="O27" t="s">
        <v>318</v>
      </c>
      <c r="P27" t="s">
        <v>318</v>
      </c>
      <c r="Q27" t="s">
        <v>318</v>
      </c>
      <c r="R27" t="s">
        <v>318</v>
      </c>
      <c r="S27">
        <v>11</v>
      </c>
      <c r="T27" t="s">
        <v>318</v>
      </c>
      <c r="U27" t="s">
        <v>318</v>
      </c>
      <c r="V27" t="s">
        <v>318</v>
      </c>
      <c r="W27"/>
      <c r="X27" s="137" t="s">
        <v>318</v>
      </c>
      <c r="Y27" s="74"/>
      <c r="Z27" s="1">
        <f>SUM(D27:X27)</f>
        <v>97</v>
      </c>
      <c r="AA27" s="3"/>
      <c r="AF27" s="46"/>
    </row>
    <row r="28" spans="1:40" ht="14.4" x14ac:dyDescent="0.3">
      <c r="A28" s="1">
        <v>23</v>
      </c>
      <c r="B28" s="172" t="s">
        <v>164</v>
      </c>
      <c r="C28" s="97">
        <v>3</v>
      </c>
      <c r="D28" t="s">
        <v>318</v>
      </c>
      <c r="E28" t="s">
        <v>318</v>
      </c>
      <c r="F28" t="s">
        <v>318</v>
      </c>
      <c r="G28" t="s">
        <v>318</v>
      </c>
      <c r="H28">
        <v>15</v>
      </c>
      <c r="I28" t="s">
        <v>318</v>
      </c>
      <c r="J28" t="s">
        <v>318</v>
      </c>
      <c r="K28" t="s">
        <v>318</v>
      </c>
      <c r="L28" t="s">
        <v>318</v>
      </c>
      <c r="M28" t="s">
        <v>318</v>
      </c>
      <c r="N28" t="s">
        <v>318</v>
      </c>
      <c r="O28" t="s">
        <v>318</v>
      </c>
      <c r="P28">
        <v>5</v>
      </c>
      <c r="Q28" t="s">
        <v>318</v>
      </c>
      <c r="R28" t="s">
        <v>318</v>
      </c>
      <c r="S28" t="s">
        <v>318</v>
      </c>
      <c r="T28" t="s">
        <v>318</v>
      </c>
      <c r="U28">
        <v>25</v>
      </c>
      <c r="V28">
        <v>30</v>
      </c>
      <c r="W28"/>
      <c r="X28" s="137">
        <v>22</v>
      </c>
      <c r="Y28" s="74"/>
      <c r="Z28" s="1">
        <f>SUM(D28:X28)</f>
        <v>97</v>
      </c>
      <c r="AA28" s="3"/>
      <c r="AF28" s="50"/>
    </row>
    <row r="29" spans="1:40" ht="14.4" x14ac:dyDescent="0.3">
      <c r="A29" s="1">
        <v>24</v>
      </c>
      <c r="B29" s="173" t="s">
        <v>286</v>
      </c>
      <c r="C29" s="142">
        <v>4</v>
      </c>
      <c r="D29" t="s">
        <v>318</v>
      </c>
      <c r="E29" t="s">
        <v>318</v>
      </c>
      <c r="F29" t="s">
        <v>318</v>
      </c>
      <c r="G29">
        <v>20</v>
      </c>
      <c r="H29" t="s">
        <v>318</v>
      </c>
      <c r="I29">
        <v>10</v>
      </c>
      <c r="J29">
        <v>10</v>
      </c>
      <c r="K29" t="s">
        <v>318</v>
      </c>
      <c r="L29" t="s">
        <v>318</v>
      </c>
      <c r="M29">
        <v>23</v>
      </c>
      <c r="N29">
        <v>25</v>
      </c>
      <c r="O29" t="s">
        <v>318</v>
      </c>
      <c r="P29" t="s">
        <v>318</v>
      </c>
      <c r="Q29" t="s">
        <v>318</v>
      </c>
      <c r="R29" t="s">
        <v>318</v>
      </c>
      <c r="S29" t="s">
        <v>318</v>
      </c>
      <c r="T29" t="s">
        <v>318</v>
      </c>
      <c r="U29" t="s">
        <v>318</v>
      </c>
      <c r="V29" t="s">
        <v>318</v>
      </c>
      <c r="W29"/>
      <c r="X29" s="137" t="s">
        <v>318</v>
      </c>
      <c r="Y29" s="74"/>
      <c r="Z29" s="1">
        <f>SUM(D29:X29)</f>
        <v>88</v>
      </c>
      <c r="AA29" s="3"/>
    </row>
    <row r="30" spans="1:40" ht="14.4" x14ac:dyDescent="0.3">
      <c r="A30" s="1">
        <v>25</v>
      </c>
      <c r="B30" s="173" t="s">
        <v>301</v>
      </c>
      <c r="C30" s="142">
        <v>4</v>
      </c>
      <c r="D30" t="s">
        <v>318</v>
      </c>
      <c r="E30" t="s">
        <v>318</v>
      </c>
      <c r="F30">
        <v>37</v>
      </c>
      <c r="G30" t="s">
        <v>318</v>
      </c>
      <c r="H30" t="s">
        <v>318</v>
      </c>
      <c r="I30" t="s">
        <v>318</v>
      </c>
      <c r="J30" t="s">
        <v>318</v>
      </c>
      <c r="K30" t="s">
        <v>318</v>
      </c>
      <c r="L30" t="s">
        <v>318</v>
      </c>
      <c r="M30" t="s">
        <v>318</v>
      </c>
      <c r="N30" t="s">
        <v>318</v>
      </c>
      <c r="O30">
        <v>17</v>
      </c>
      <c r="P30" t="s">
        <v>318</v>
      </c>
      <c r="Q30" t="s">
        <v>318</v>
      </c>
      <c r="R30" t="s">
        <v>318</v>
      </c>
      <c r="S30">
        <v>7</v>
      </c>
      <c r="T30">
        <v>25</v>
      </c>
      <c r="U30" t="s">
        <v>318</v>
      </c>
      <c r="V30" t="s">
        <v>318</v>
      </c>
      <c r="W30"/>
      <c r="X30" s="137" t="s">
        <v>318</v>
      </c>
      <c r="Y30" s="74"/>
      <c r="Z30" s="1">
        <f>SUM(D30:X30)</f>
        <v>86</v>
      </c>
      <c r="AA30" s="3"/>
    </row>
    <row r="31" spans="1:40" ht="14.4" x14ac:dyDescent="0.3">
      <c r="A31" s="1">
        <v>26</v>
      </c>
      <c r="B31" s="161" t="s">
        <v>105</v>
      </c>
      <c r="C31" s="6">
        <v>1</v>
      </c>
      <c r="D31" t="s">
        <v>318</v>
      </c>
      <c r="E31" t="s">
        <v>318</v>
      </c>
      <c r="F31" t="s">
        <v>318</v>
      </c>
      <c r="G31">
        <v>13</v>
      </c>
      <c r="H31" t="s">
        <v>318</v>
      </c>
      <c r="I31">
        <v>18</v>
      </c>
      <c r="J31">
        <v>22</v>
      </c>
      <c r="K31" t="s">
        <v>318</v>
      </c>
      <c r="L31" t="s">
        <v>318</v>
      </c>
      <c r="M31">
        <v>13</v>
      </c>
      <c r="N31">
        <v>16</v>
      </c>
      <c r="O31" t="s">
        <v>318</v>
      </c>
      <c r="P31" t="s">
        <v>318</v>
      </c>
      <c r="Q31" t="s">
        <v>318</v>
      </c>
      <c r="R31" t="s">
        <v>318</v>
      </c>
      <c r="S31" t="s">
        <v>318</v>
      </c>
      <c r="T31" t="s">
        <v>318</v>
      </c>
      <c r="U31" t="s">
        <v>318</v>
      </c>
      <c r="V31" t="s">
        <v>318</v>
      </c>
      <c r="W31"/>
      <c r="X31" s="137" t="s">
        <v>318</v>
      </c>
      <c r="Y31" s="74"/>
      <c r="Z31" s="1">
        <f>SUM(D31:X31)</f>
        <v>82</v>
      </c>
      <c r="AA31" s="3"/>
    </row>
    <row r="32" spans="1:40" ht="14.4" x14ac:dyDescent="0.3">
      <c r="A32" s="1">
        <v>27</v>
      </c>
      <c r="B32" s="173" t="s">
        <v>178</v>
      </c>
      <c r="C32" s="142">
        <v>4</v>
      </c>
      <c r="D32" t="s">
        <v>318</v>
      </c>
      <c r="E32" t="s">
        <v>318</v>
      </c>
      <c r="F32">
        <v>43</v>
      </c>
      <c r="G32" t="s">
        <v>318</v>
      </c>
      <c r="H32" t="s">
        <v>318</v>
      </c>
      <c r="I32" t="s">
        <v>318</v>
      </c>
      <c r="J32" t="s">
        <v>318</v>
      </c>
      <c r="K32" t="s">
        <v>318</v>
      </c>
      <c r="L32" t="s">
        <v>318</v>
      </c>
      <c r="M32" t="s">
        <v>318</v>
      </c>
      <c r="N32" t="s">
        <v>318</v>
      </c>
      <c r="O32" t="s">
        <v>318</v>
      </c>
      <c r="P32" t="s">
        <v>318</v>
      </c>
      <c r="Q32">
        <v>18</v>
      </c>
      <c r="R32" t="s">
        <v>318</v>
      </c>
      <c r="S32" t="s">
        <v>318</v>
      </c>
      <c r="T32" t="s">
        <v>318</v>
      </c>
      <c r="U32">
        <v>8</v>
      </c>
      <c r="V32">
        <v>3</v>
      </c>
      <c r="W32"/>
      <c r="X32" s="137">
        <v>10</v>
      </c>
      <c r="Y32" s="74"/>
      <c r="Z32" s="1">
        <f>SUM(D32:X32)</f>
        <v>82</v>
      </c>
      <c r="AA32" s="3"/>
    </row>
    <row r="33" spans="1:27" ht="14.4" x14ac:dyDescent="0.3">
      <c r="A33" s="1">
        <v>28</v>
      </c>
      <c r="B33" s="162" t="s">
        <v>156</v>
      </c>
      <c r="C33" s="5" t="s">
        <v>89</v>
      </c>
      <c r="D33" t="s">
        <v>318</v>
      </c>
      <c r="E33" t="s">
        <v>318</v>
      </c>
      <c r="F33" t="s">
        <v>318</v>
      </c>
      <c r="G33">
        <v>15</v>
      </c>
      <c r="H33" t="s">
        <v>318</v>
      </c>
      <c r="I33">
        <v>20</v>
      </c>
      <c r="J33">
        <v>20</v>
      </c>
      <c r="K33" t="s">
        <v>318</v>
      </c>
      <c r="L33" t="s">
        <v>318</v>
      </c>
      <c r="M33">
        <v>4</v>
      </c>
      <c r="N33">
        <v>20</v>
      </c>
      <c r="O33" t="s">
        <v>318</v>
      </c>
      <c r="P33" t="s">
        <v>318</v>
      </c>
      <c r="Q33" t="s">
        <v>318</v>
      </c>
      <c r="R33" t="s">
        <v>318</v>
      </c>
      <c r="S33" t="s">
        <v>318</v>
      </c>
      <c r="T33" t="s">
        <v>318</v>
      </c>
      <c r="U33" t="s">
        <v>318</v>
      </c>
      <c r="V33" t="s">
        <v>318</v>
      </c>
      <c r="W33"/>
      <c r="X33" s="137" t="s">
        <v>318</v>
      </c>
      <c r="Y33" s="74"/>
      <c r="Z33" s="1">
        <f>SUM(D33:X33)</f>
        <v>79</v>
      </c>
      <c r="AA33" s="3"/>
    </row>
    <row r="34" spans="1:27" ht="14.4" x14ac:dyDescent="0.3">
      <c r="A34" s="1">
        <v>29</v>
      </c>
      <c r="B34" s="161" t="s">
        <v>160</v>
      </c>
      <c r="C34" s="6">
        <v>1</v>
      </c>
      <c r="D34">
        <v>4</v>
      </c>
      <c r="E34">
        <v>12</v>
      </c>
      <c r="F34" t="s">
        <v>318</v>
      </c>
      <c r="G34" t="s">
        <v>318</v>
      </c>
      <c r="H34">
        <v>13</v>
      </c>
      <c r="I34" t="s">
        <v>318</v>
      </c>
      <c r="J34" t="s">
        <v>318</v>
      </c>
      <c r="K34">
        <v>1</v>
      </c>
      <c r="L34">
        <v>16</v>
      </c>
      <c r="M34" t="s">
        <v>318</v>
      </c>
      <c r="N34" t="s">
        <v>318</v>
      </c>
      <c r="O34" t="s">
        <v>318</v>
      </c>
      <c r="P34">
        <v>12</v>
      </c>
      <c r="Q34">
        <v>14</v>
      </c>
      <c r="R34" t="s">
        <v>318</v>
      </c>
      <c r="S34" t="s">
        <v>318</v>
      </c>
      <c r="T34" t="s">
        <v>318</v>
      </c>
      <c r="U34" t="s">
        <v>318</v>
      </c>
      <c r="V34" t="s">
        <v>318</v>
      </c>
      <c r="W34"/>
      <c r="X34" s="137" t="s">
        <v>318</v>
      </c>
      <c r="Y34" s="74"/>
      <c r="Z34" s="1">
        <f>SUM(D34:X34)</f>
        <v>72</v>
      </c>
      <c r="AA34" s="3"/>
    </row>
    <row r="35" spans="1:27" ht="14.4" x14ac:dyDescent="0.3">
      <c r="A35" s="1">
        <v>30</v>
      </c>
      <c r="B35" s="173" t="s">
        <v>128</v>
      </c>
      <c r="C35" s="142">
        <v>4</v>
      </c>
      <c r="D35">
        <v>13</v>
      </c>
      <c r="E35">
        <v>15</v>
      </c>
      <c r="F35" t="s">
        <v>318</v>
      </c>
      <c r="G35" t="s">
        <v>318</v>
      </c>
      <c r="H35">
        <v>12</v>
      </c>
      <c r="I35" t="s">
        <v>318</v>
      </c>
      <c r="J35" t="s">
        <v>318</v>
      </c>
      <c r="K35" t="s">
        <v>318</v>
      </c>
      <c r="L35">
        <v>13</v>
      </c>
      <c r="M35" t="s">
        <v>318</v>
      </c>
      <c r="N35" t="s">
        <v>318</v>
      </c>
      <c r="O35" t="s">
        <v>318</v>
      </c>
      <c r="P35">
        <v>15</v>
      </c>
      <c r="Q35">
        <v>3</v>
      </c>
      <c r="R35" t="s">
        <v>318</v>
      </c>
      <c r="S35" t="s">
        <v>318</v>
      </c>
      <c r="T35" t="s">
        <v>318</v>
      </c>
      <c r="U35" t="s">
        <v>318</v>
      </c>
      <c r="V35" t="s">
        <v>318</v>
      </c>
      <c r="W35"/>
      <c r="X35" s="137" t="s">
        <v>318</v>
      </c>
      <c r="Y35" s="74"/>
      <c r="Z35" s="1">
        <f>SUM(D35:X35)</f>
        <v>71</v>
      </c>
      <c r="AA35" s="3"/>
    </row>
    <row r="36" spans="1:27" ht="14.4" x14ac:dyDescent="0.3">
      <c r="A36" s="1">
        <v>31</v>
      </c>
      <c r="B36" s="162" t="s">
        <v>9</v>
      </c>
      <c r="C36" s="5" t="s">
        <v>89</v>
      </c>
      <c r="D36">
        <v>13</v>
      </c>
      <c r="E36">
        <v>17</v>
      </c>
      <c r="F36" t="s">
        <v>318</v>
      </c>
      <c r="G36" t="s">
        <v>318</v>
      </c>
      <c r="H36">
        <v>17</v>
      </c>
      <c r="I36" t="s">
        <v>318</v>
      </c>
      <c r="J36" t="s">
        <v>318</v>
      </c>
      <c r="K36">
        <v>1</v>
      </c>
      <c r="L36">
        <v>9</v>
      </c>
      <c r="M36" t="s">
        <v>318</v>
      </c>
      <c r="N36" t="s">
        <v>318</v>
      </c>
      <c r="O36" t="s">
        <v>318</v>
      </c>
      <c r="P36">
        <v>13</v>
      </c>
      <c r="Q36" t="s">
        <v>318</v>
      </c>
      <c r="R36" t="s">
        <v>318</v>
      </c>
      <c r="S36" t="s">
        <v>318</v>
      </c>
      <c r="T36" t="s">
        <v>318</v>
      </c>
      <c r="U36" t="s">
        <v>318</v>
      </c>
      <c r="V36" t="s">
        <v>318</v>
      </c>
      <c r="W36"/>
      <c r="X36" s="137" t="s">
        <v>318</v>
      </c>
      <c r="Y36" s="74"/>
      <c r="Z36" s="1">
        <f>SUM(D36:X36)</f>
        <v>70</v>
      </c>
      <c r="AA36" s="3"/>
    </row>
    <row r="37" spans="1:27" ht="14.4" x14ac:dyDescent="0.3">
      <c r="A37" s="1">
        <v>32</v>
      </c>
      <c r="B37" s="172" t="s">
        <v>119</v>
      </c>
      <c r="C37" s="97">
        <v>3</v>
      </c>
      <c r="D37" t="s">
        <v>318</v>
      </c>
      <c r="E37" t="s">
        <v>318</v>
      </c>
      <c r="F37" t="s">
        <v>318</v>
      </c>
      <c r="G37">
        <v>12</v>
      </c>
      <c r="H37" t="s">
        <v>318</v>
      </c>
      <c r="I37">
        <v>12</v>
      </c>
      <c r="J37">
        <v>19</v>
      </c>
      <c r="K37" t="s">
        <v>318</v>
      </c>
      <c r="L37" t="s">
        <v>318</v>
      </c>
      <c r="M37">
        <v>15</v>
      </c>
      <c r="N37">
        <v>8</v>
      </c>
      <c r="O37" t="s">
        <v>318</v>
      </c>
      <c r="P37" t="s">
        <v>318</v>
      </c>
      <c r="Q37" t="s">
        <v>318</v>
      </c>
      <c r="R37" t="s">
        <v>318</v>
      </c>
      <c r="S37" t="s">
        <v>318</v>
      </c>
      <c r="T37" t="s">
        <v>318</v>
      </c>
      <c r="U37" t="s">
        <v>318</v>
      </c>
      <c r="V37" t="s">
        <v>318</v>
      </c>
      <c r="W37"/>
      <c r="X37" s="137" t="s">
        <v>318</v>
      </c>
      <c r="Y37" s="74"/>
      <c r="Z37" s="1">
        <f>SUM(D37:X37)</f>
        <v>66</v>
      </c>
      <c r="AA37" s="3"/>
    </row>
    <row r="38" spans="1:27" ht="14.4" x14ac:dyDescent="0.3">
      <c r="A38" s="1">
        <v>33</v>
      </c>
      <c r="B38" s="173" t="s">
        <v>171</v>
      </c>
      <c r="C38" s="142">
        <v>4</v>
      </c>
      <c r="D38" s="1" t="s">
        <v>318</v>
      </c>
      <c r="E38" s="1" t="s">
        <v>318</v>
      </c>
      <c r="F38" s="1">
        <v>20</v>
      </c>
      <c r="G38" s="1" t="s">
        <v>318</v>
      </c>
      <c r="H38" s="1" t="s">
        <v>318</v>
      </c>
      <c r="I38" s="1" t="s">
        <v>318</v>
      </c>
      <c r="J38" s="1" t="s">
        <v>318</v>
      </c>
      <c r="K38" s="1" t="s">
        <v>318</v>
      </c>
      <c r="L38" s="1">
        <v>2</v>
      </c>
      <c r="M38" s="1" t="s">
        <v>318</v>
      </c>
      <c r="N38" s="1" t="s">
        <v>318</v>
      </c>
      <c r="O38" s="1" t="s">
        <v>318</v>
      </c>
      <c r="P38" s="1" t="s">
        <v>318</v>
      </c>
      <c r="Q38" s="1" t="s">
        <v>318</v>
      </c>
      <c r="R38" s="1">
        <v>20</v>
      </c>
      <c r="S38" s="1" t="s">
        <v>318</v>
      </c>
      <c r="T38" s="1">
        <v>23</v>
      </c>
      <c r="U38" s="1" t="s">
        <v>318</v>
      </c>
      <c r="V38" s="1" t="s">
        <v>318</v>
      </c>
      <c r="X38" s="137" t="s">
        <v>318</v>
      </c>
      <c r="Y38" s="74"/>
      <c r="Z38" s="1">
        <f>SUM(D38:X38)</f>
        <v>65</v>
      </c>
      <c r="AA38" s="3"/>
    </row>
    <row r="39" spans="1:27" ht="14.4" x14ac:dyDescent="0.3">
      <c r="A39" s="1">
        <v>34</v>
      </c>
      <c r="B39" s="172" t="s">
        <v>111</v>
      </c>
      <c r="C39" s="97">
        <v>3</v>
      </c>
      <c r="D39" t="s">
        <v>318</v>
      </c>
      <c r="E39" t="s">
        <v>318</v>
      </c>
      <c r="F39" t="s">
        <v>318</v>
      </c>
      <c r="G39" t="s">
        <v>318</v>
      </c>
      <c r="H39">
        <v>11</v>
      </c>
      <c r="I39" t="s">
        <v>318</v>
      </c>
      <c r="J39" t="s">
        <v>318</v>
      </c>
      <c r="K39" t="s">
        <v>318</v>
      </c>
      <c r="L39" t="s">
        <v>318</v>
      </c>
      <c r="M39" t="s">
        <v>318</v>
      </c>
      <c r="N39" t="s">
        <v>318</v>
      </c>
      <c r="O39">
        <v>35</v>
      </c>
      <c r="P39" t="s">
        <v>318</v>
      </c>
      <c r="Q39" t="s">
        <v>318</v>
      </c>
      <c r="R39" t="s">
        <v>318</v>
      </c>
      <c r="S39" t="s">
        <v>318</v>
      </c>
      <c r="T39" t="s">
        <v>318</v>
      </c>
      <c r="U39">
        <v>15</v>
      </c>
      <c r="V39" t="s">
        <v>318</v>
      </c>
      <c r="W39"/>
      <c r="X39" s="137" t="s">
        <v>318</v>
      </c>
      <c r="Y39" s="74"/>
      <c r="Z39" s="1">
        <f>SUM(D39:X39)</f>
        <v>61</v>
      </c>
      <c r="AA39" s="3"/>
    </row>
    <row r="40" spans="1:27" ht="14.4" x14ac:dyDescent="0.3">
      <c r="A40" s="1">
        <v>35</v>
      </c>
      <c r="B40" s="173" t="s">
        <v>278</v>
      </c>
      <c r="C40" s="142">
        <v>4</v>
      </c>
      <c r="D40" t="s">
        <v>318</v>
      </c>
      <c r="E40" t="s">
        <v>318</v>
      </c>
      <c r="F40">
        <v>23</v>
      </c>
      <c r="G40" t="s">
        <v>318</v>
      </c>
      <c r="H40" t="s">
        <v>318</v>
      </c>
      <c r="I40" t="s">
        <v>318</v>
      </c>
      <c r="J40" t="s">
        <v>318</v>
      </c>
      <c r="K40">
        <v>18</v>
      </c>
      <c r="L40">
        <v>3</v>
      </c>
      <c r="M40" t="s">
        <v>318</v>
      </c>
      <c r="N40" t="s">
        <v>318</v>
      </c>
      <c r="O40" t="s">
        <v>318</v>
      </c>
      <c r="P40" t="s">
        <v>318</v>
      </c>
      <c r="Q40" t="s">
        <v>318</v>
      </c>
      <c r="R40" t="s">
        <v>318</v>
      </c>
      <c r="S40" t="s">
        <v>318</v>
      </c>
      <c r="T40" t="s">
        <v>318</v>
      </c>
      <c r="U40" t="s">
        <v>318</v>
      </c>
      <c r="V40" t="s">
        <v>318</v>
      </c>
      <c r="W40"/>
      <c r="X40" s="137">
        <v>6</v>
      </c>
      <c r="Y40" s="74"/>
      <c r="Z40" s="1">
        <f>SUM(D40:X40)</f>
        <v>50</v>
      </c>
      <c r="AA40" s="3"/>
    </row>
    <row r="41" spans="1:27" ht="13.2" customHeight="1" x14ac:dyDescent="0.3">
      <c r="A41" s="1">
        <v>36</v>
      </c>
      <c r="B41" s="173" t="s">
        <v>243</v>
      </c>
      <c r="C41" s="142">
        <v>4</v>
      </c>
      <c r="D41" t="s">
        <v>318</v>
      </c>
      <c r="E41" t="s">
        <v>318</v>
      </c>
      <c r="F41">
        <v>28</v>
      </c>
      <c r="G41" t="s">
        <v>318</v>
      </c>
      <c r="H41" t="s">
        <v>318</v>
      </c>
      <c r="I41" t="s">
        <v>318</v>
      </c>
      <c r="J41" t="s">
        <v>318</v>
      </c>
      <c r="K41">
        <v>7</v>
      </c>
      <c r="L41">
        <v>12</v>
      </c>
      <c r="M41" t="s">
        <v>318</v>
      </c>
      <c r="N41" t="s">
        <v>318</v>
      </c>
      <c r="O41" t="s">
        <v>318</v>
      </c>
      <c r="P41" t="s">
        <v>318</v>
      </c>
      <c r="Q41" t="s">
        <v>318</v>
      </c>
      <c r="R41" t="s">
        <v>318</v>
      </c>
      <c r="S41" t="s">
        <v>318</v>
      </c>
      <c r="T41" t="s">
        <v>318</v>
      </c>
      <c r="U41" t="s">
        <v>318</v>
      </c>
      <c r="V41" t="s">
        <v>318</v>
      </c>
      <c r="W41"/>
      <c r="X41" s="137" t="s">
        <v>318</v>
      </c>
      <c r="Y41" s="74"/>
      <c r="Z41" s="1">
        <f>SUM(D41:X41)</f>
        <v>47</v>
      </c>
      <c r="AA41" s="3"/>
    </row>
    <row r="42" spans="1:27" ht="14.4" x14ac:dyDescent="0.3">
      <c r="A42" s="1">
        <v>37</v>
      </c>
      <c r="B42" s="172" t="s">
        <v>223</v>
      </c>
      <c r="C42" s="97">
        <v>3</v>
      </c>
      <c r="D42" t="s">
        <v>318</v>
      </c>
      <c r="E42">
        <v>1</v>
      </c>
      <c r="F42" t="s">
        <v>318</v>
      </c>
      <c r="G42" t="s">
        <v>318</v>
      </c>
      <c r="H42" t="s">
        <v>318</v>
      </c>
      <c r="I42" t="s">
        <v>318</v>
      </c>
      <c r="J42" t="s">
        <v>318</v>
      </c>
      <c r="K42" t="s">
        <v>318</v>
      </c>
      <c r="L42">
        <v>12</v>
      </c>
      <c r="M42" t="s">
        <v>318</v>
      </c>
      <c r="N42" t="s">
        <v>318</v>
      </c>
      <c r="O42" t="s">
        <v>318</v>
      </c>
      <c r="P42">
        <v>1</v>
      </c>
      <c r="Q42">
        <v>4</v>
      </c>
      <c r="R42" t="s">
        <v>318</v>
      </c>
      <c r="S42" t="s">
        <v>318</v>
      </c>
      <c r="T42" t="s">
        <v>318</v>
      </c>
      <c r="U42">
        <v>3</v>
      </c>
      <c r="V42">
        <v>8</v>
      </c>
      <c r="W42"/>
      <c r="X42" s="137">
        <v>18</v>
      </c>
      <c r="Y42" s="74"/>
      <c r="Z42" s="1">
        <f>SUM(D42:X42)</f>
        <v>47</v>
      </c>
      <c r="AA42" s="3"/>
    </row>
    <row r="43" spans="1:27" ht="14.4" x14ac:dyDescent="0.3">
      <c r="A43" s="1">
        <v>38</v>
      </c>
      <c r="B43" s="171" t="s">
        <v>195</v>
      </c>
      <c r="C43" s="92">
        <v>2</v>
      </c>
      <c r="D43" t="s">
        <v>318</v>
      </c>
      <c r="E43" t="s">
        <v>318</v>
      </c>
      <c r="F43" s="1">
        <v>10</v>
      </c>
      <c r="G43" s="1" t="s">
        <v>318</v>
      </c>
      <c r="H43" t="s">
        <v>318</v>
      </c>
      <c r="I43" s="1" t="s">
        <v>318</v>
      </c>
      <c r="J43" t="s">
        <v>318</v>
      </c>
      <c r="K43" s="1">
        <v>14</v>
      </c>
      <c r="L43" s="1" t="s">
        <v>318</v>
      </c>
      <c r="M43" t="s">
        <v>318</v>
      </c>
      <c r="N43" s="1" t="s">
        <v>318</v>
      </c>
      <c r="O43" s="1">
        <v>8</v>
      </c>
      <c r="P43" s="1" t="s">
        <v>318</v>
      </c>
      <c r="Q43" t="s">
        <v>318</v>
      </c>
      <c r="R43" s="1" t="s">
        <v>318</v>
      </c>
      <c r="S43" s="1">
        <v>12</v>
      </c>
      <c r="T43" s="1" t="s">
        <v>318</v>
      </c>
      <c r="U43" s="1" t="s">
        <v>318</v>
      </c>
      <c r="V43" s="1" t="s">
        <v>318</v>
      </c>
      <c r="X43" s="138" t="s">
        <v>318</v>
      </c>
      <c r="Y43" s="70"/>
      <c r="Z43" s="1">
        <f>SUM(D43:X43)</f>
        <v>44</v>
      </c>
      <c r="AA43" s="3"/>
    </row>
    <row r="44" spans="1:27" ht="14.4" x14ac:dyDescent="0.3">
      <c r="A44" s="1">
        <v>39</v>
      </c>
      <c r="B44" s="172" t="s">
        <v>170</v>
      </c>
      <c r="C44" s="97">
        <v>3</v>
      </c>
      <c r="D44" t="s">
        <v>318</v>
      </c>
      <c r="E44" t="s">
        <v>318</v>
      </c>
      <c r="F44" t="s">
        <v>318</v>
      </c>
      <c r="G44">
        <v>7</v>
      </c>
      <c r="H44" t="s">
        <v>318</v>
      </c>
      <c r="I44">
        <v>13</v>
      </c>
      <c r="J44">
        <v>23</v>
      </c>
      <c r="K44" t="s">
        <v>318</v>
      </c>
      <c r="L44" t="s">
        <v>318</v>
      </c>
      <c r="M44" t="s">
        <v>318</v>
      </c>
      <c r="N44" t="s">
        <v>318</v>
      </c>
      <c r="O44" t="s">
        <v>318</v>
      </c>
      <c r="P44" t="s">
        <v>318</v>
      </c>
      <c r="Q44" t="s">
        <v>318</v>
      </c>
      <c r="R44" t="s">
        <v>318</v>
      </c>
      <c r="S44" t="s">
        <v>318</v>
      </c>
      <c r="T44" t="s">
        <v>318</v>
      </c>
      <c r="U44" t="s">
        <v>318</v>
      </c>
      <c r="V44" t="s">
        <v>318</v>
      </c>
      <c r="W44"/>
      <c r="X44" s="137" t="s">
        <v>318</v>
      </c>
      <c r="Y44" s="74"/>
      <c r="Z44" s="1">
        <f>SUM(D44:X44)</f>
        <v>43</v>
      </c>
      <c r="AA44" s="3"/>
    </row>
    <row r="45" spans="1:27" ht="14.4" x14ac:dyDescent="0.3">
      <c r="A45" s="1">
        <v>40</v>
      </c>
      <c r="B45" s="161" t="s">
        <v>98</v>
      </c>
      <c r="C45" s="6">
        <v>1</v>
      </c>
      <c r="D45" t="s">
        <v>318</v>
      </c>
      <c r="E45" t="s">
        <v>318</v>
      </c>
      <c r="F45" t="s">
        <v>318</v>
      </c>
      <c r="G45" t="s">
        <v>318</v>
      </c>
      <c r="H45" t="s">
        <v>318</v>
      </c>
      <c r="I45" t="s">
        <v>318</v>
      </c>
      <c r="J45">
        <v>4</v>
      </c>
      <c r="K45">
        <v>25</v>
      </c>
      <c r="L45" t="s">
        <v>318</v>
      </c>
      <c r="M45" t="s">
        <v>318</v>
      </c>
      <c r="N45">
        <v>6</v>
      </c>
      <c r="O45" t="s">
        <v>318</v>
      </c>
      <c r="P45" t="s">
        <v>318</v>
      </c>
      <c r="Q45" t="s">
        <v>318</v>
      </c>
      <c r="R45" t="s">
        <v>318</v>
      </c>
      <c r="S45">
        <v>8</v>
      </c>
      <c r="T45" t="s">
        <v>318</v>
      </c>
      <c r="U45" t="s">
        <v>318</v>
      </c>
      <c r="V45" t="s">
        <v>318</v>
      </c>
      <c r="W45"/>
      <c r="X45" s="137" t="s">
        <v>318</v>
      </c>
      <c r="Y45" s="74"/>
      <c r="Z45" s="1">
        <f>SUM(D45:X45)</f>
        <v>43</v>
      </c>
      <c r="AA45" s="3"/>
    </row>
    <row r="46" spans="1:27" ht="14.4" x14ac:dyDescent="0.3">
      <c r="A46" s="1">
        <v>41</v>
      </c>
      <c r="B46" s="173" t="s">
        <v>233</v>
      </c>
      <c r="C46" s="142">
        <v>4</v>
      </c>
      <c r="D46" t="s">
        <v>318</v>
      </c>
      <c r="E46" t="s">
        <v>318</v>
      </c>
      <c r="F46" t="s">
        <v>318</v>
      </c>
      <c r="G46">
        <v>17</v>
      </c>
      <c r="H46" t="s">
        <v>318</v>
      </c>
      <c r="I46">
        <v>7</v>
      </c>
      <c r="J46">
        <v>5</v>
      </c>
      <c r="K46" t="s">
        <v>318</v>
      </c>
      <c r="L46" t="s">
        <v>318</v>
      </c>
      <c r="M46">
        <v>13</v>
      </c>
      <c r="N46" t="s">
        <v>318</v>
      </c>
      <c r="O46" t="s">
        <v>318</v>
      </c>
      <c r="P46" t="s">
        <v>318</v>
      </c>
      <c r="Q46" t="s">
        <v>318</v>
      </c>
      <c r="R46" t="s">
        <v>318</v>
      </c>
      <c r="S46" t="s">
        <v>318</v>
      </c>
      <c r="T46" t="s">
        <v>318</v>
      </c>
      <c r="U46" t="s">
        <v>318</v>
      </c>
      <c r="V46" t="s">
        <v>318</v>
      </c>
      <c r="W46"/>
      <c r="X46" s="137" t="s">
        <v>318</v>
      </c>
      <c r="Y46" s="74"/>
      <c r="Z46" s="1">
        <f>SUM(D46:X46)</f>
        <v>42</v>
      </c>
      <c r="AA46" s="3"/>
    </row>
    <row r="47" spans="1:27" ht="14.4" x14ac:dyDescent="0.3">
      <c r="A47" s="1">
        <v>42</v>
      </c>
      <c r="B47" s="173" t="s">
        <v>6</v>
      </c>
      <c r="C47" s="142">
        <v>4</v>
      </c>
      <c r="D47" t="s">
        <v>318</v>
      </c>
      <c r="E47">
        <v>5</v>
      </c>
      <c r="F47" t="s">
        <v>318</v>
      </c>
      <c r="G47" t="s">
        <v>318</v>
      </c>
      <c r="H47" t="s">
        <v>318</v>
      </c>
      <c r="I47" t="s">
        <v>318</v>
      </c>
      <c r="J47" t="s">
        <v>318</v>
      </c>
      <c r="K47">
        <v>8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 t="s">
        <v>318</v>
      </c>
      <c r="R47" t="s">
        <v>318</v>
      </c>
      <c r="S47" t="s">
        <v>318</v>
      </c>
      <c r="T47" t="s">
        <v>318</v>
      </c>
      <c r="U47" t="s">
        <v>318</v>
      </c>
      <c r="V47">
        <v>12</v>
      </c>
      <c r="W47"/>
      <c r="X47" s="137">
        <v>14</v>
      </c>
      <c r="Y47" s="74"/>
      <c r="Z47" s="1">
        <f>SUM(D47:X47)</f>
        <v>39</v>
      </c>
      <c r="AA47" s="3"/>
    </row>
    <row r="48" spans="1:27" ht="14.4" x14ac:dyDescent="0.3">
      <c r="A48" s="1">
        <v>43</v>
      </c>
      <c r="B48" s="173" t="s">
        <v>277</v>
      </c>
      <c r="C48" s="142">
        <v>4</v>
      </c>
      <c r="D48" t="s">
        <v>318</v>
      </c>
      <c r="E48" t="s">
        <v>318</v>
      </c>
      <c r="F48" t="s">
        <v>318</v>
      </c>
      <c r="G48" t="s">
        <v>318</v>
      </c>
      <c r="H48" t="s">
        <v>318</v>
      </c>
      <c r="I48" t="s">
        <v>318</v>
      </c>
      <c r="J48" t="s">
        <v>318</v>
      </c>
      <c r="K48" t="s">
        <v>318</v>
      </c>
      <c r="L48" t="s">
        <v>318</v>
      </c>
      <c r="M48" t="s">
        <v>318</v>
      </c>
      <c r="N48" t="s">
        <v>318</v>
      </c>
      <c r="O48" t="s">
        <v>318</v>
      </c>
      <c r="P48" t="s">
        <v>318</v>
      </c>
      <c r="Q48" t="s">
        <v>318</v>
      </c>
      <c r="R48" t="s">
        <v>318</v>
      </c>
      <c r="S48" t="s">
        <v>318</v>
      </c>
      <c r="T48">
        <v>10</v>
      </c>
      <c r="U48" t="s">
        <v>318</v>
      </c>
      <c r="V48">
        <v>13</v>
      </c>
      <c r="W48"/>
      <c r="X48" s="137">
        <v>16</v>
      </c>
      <c r="Y48" s="74"/>
      <c r="Z48" s="1">
        <f>SUM(D48:X48)</f>
        <v>39</v>
      </c>
      <c r="AA48" s="3"/>
    </row>
    <row r="49" spans="1:27" ht="14.4" x14ac:dyDescent="0.3">
      <c r="A49" s="1">
        <v>44</v>
      </c>
      <c r="B49" s="172" t="s">
        <v>163</v>
      </c>
      <c r="C49" s="97">
        <v>3</v>
      </c>
      <c r="D49">
        <v>13</v>
      </c>
      <c r="E49">
        <v>20</v>
      </c>
      <c r="F49" t="s">
        <v>318</v>
      </c>
      <c r="G49" t="s">
        <v>318</v>
      </c>
      <c r="H49">
        <v>3</v>
      </c>
      <c r="I49" t="s">
        <v>318</v>
      </c>
      <c r="J49" t="s">
        <v>318</v>
      </c>
      <c r="K49" t="s">
        <v>318</v>
      </c>
      <c r="L49" t="s">
        <v>318</v>
      </c>
      <c r="M49" t="s">
        <v>318</v>
      </c>
      <c r="N49" t="s">
        <v>318</v>
      </c>
      <c r="O49" t="s">
        <v>318</v>
      </c>
      <c r="P49" t="s">
        <v>318</v>
      </c>
      <c r="Q49" t="s">
        <v>318</v>
      </c>
      <c r="R49" t="s">
        <v>318</v>
      </c>
      <c r="S49" t="s">
        <v>318</v>
      </c>
      <c r="T49" t="s">
        <v>318</v>
      </c>
      <c r="U49" t="s">
        <v>318</v>
      </c>
      <c r="V49" t="s">
        <v>318</v>
      </c>
      <c r="W49"/>
      <c r="X49" s="137" t="s">
        <v>318</v>
      </c>
      <c r="Y49" s="74"/>
      <c r="Z49" s="1">
        <f>SUM(D49:X49)</f>
        <v>36</v>
      </c>
      <c r="AA49" s="3"/>
    </row>
    <row r="50" spans="1:27" ht="14.4" x14ac:dyDescent="0.3">
      <c r="A50" s="1">
        <v>45</v>
      </c>
      <c r="B50" s="172" t="s">
        <v>157</v>
      </c>
      <c r="C50" s="97">
        <v>3</v>
      </c>
      <c r="D50" t="s">
        <v>318</v>
      </c>
      <c r="E50" t="s">
        <v>318</v>
      </c>
      <c r="F50" t="s">
        <v>318</v>
      </c>
      <c r="G50" t="s">
        <v>318</v>
      </c>
      <c r="H50" t="s">
        <v>318</v>
      </c>
      <c r="I50" t="s">
        <v>318</v>
      </c>
      <c r="J50" t="s">
        <v>318</v>
      </c>
      <c r="K50">
        <v>23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 t="s">
        <v>318</v>
      </c>
      <c r="R50">
        <v>13</v>
      </c>
      <c r="S50" t="s">
        <v>318</v>
      </c>
      <c r="T50" t="s">
        <v>318</v>
      </c>
      <c r="U50" t="s">
        <v>318</v>
      </c>
      <c r="V50" t="s">
        <v>318</v>
      </c>
      <c r="W50"/>
      <c r="X50" s="137" t="s">
        <v>318</v>
      </c>
      <c r="Y50" s="74"/>
      <c r="Z50" s="1">
        <f>SUM(D50:X50)</f>
        <v>36</v>
      </c>
      <c r="AA50" s="3"/>
    </row>
    <row r="51" spans="1:27" ht="14.4" x14ac:dyDescent="0.3">
      <c r="A51" s="1">
        <v>46</v>
      </c>
      <c r="B51" s="172" t="s">
        <v>199</v>
      </c>
      <c r="C51" s="97">
        <v>3</v>
      </c>
      <c r="D51" t="s">
        <v>318</v>
      </c>
      <c r="E51" t="s">
        <v>318</v>
      </c>
      <c r="F51" t="s">
        <v>318</v>
      </c>
      <c r="G51">
        <v>8</v>
      </c>
      <c r="H51" t="s">
        <v>318</v>
      </c>
      <c r="I51">
        <v>17</v>
      </c>
      <c r="J51">
        <v>9</v>
      </c>
      <c r="K51" t="s">
        <v>318</v>
      </c>
      <c r="L51" t="s">
        <v>318</v>
      </c>
      <c r="M51" t="s">
        <v>318</v>
      </c>
      <c r="N51" t="s">
        <v>318</v>
      </c>
      <c r="O51" t="s">
        <v>318</v>
      </c>
      <c r="P51" t="s">
        <v>318</v>
      </c>
      <c r="Q51" t="s">
        <v>318</v>
      </c>
      <c r="R51" t="s">
        <v>318</v>
      </c>
      <c r="S51" t="s">
        <v>318</v>
      </c>
      <c r="T51" t="s">
        <v>318</v>
      </c>
      <c r="U51" t="s">
        <v>318</v>
      </c>
      <c r="V51" t="s">
        <v>318</v>
      </c>
      <c r="W51"/>
      <c r="X51" s="137" t="s">
        <v>318</v>
      </c>
      <c r="Y51" s="74"/>
      <c r="Z51" s="1">
        <f>SUM(D51:X51)</f>
        <v>34</v>
      </c>
      <c r="AA51" s="3"/>
    </row>
    <row r="52" spans="1:27" ht="14.4" x14ac:dyDescent="0.3">
      <c r="A52" s="1">
        <v>47</v>
      </c>
      <c r="B52" s="173" t="s">
        <v>239</v>
      </c>
      <c r="C52" s="142">
        <v>4</v>
      </c>
      <c r="D52" t="s">
        <v>318</v>
      </c>
      <c r="E52" t="s">
        <v>318</v>
      </c>
      <c r="F52" t="s">
        <v>318</v>
      </c>
      <c r="G52" t="s">
        <v>318</v>
      </c>
      <c r="H52" t="s">
        <v>318</v>
      </c>
      <c r="I52" t="s">
        <v>318</v>
      </c>
      <c r="J52" t="s">
        <v>318</v>
      </c>
      <c r="K52">
        <v>22</v>
      </c>
      <c r="L52" t="s">
        <v>318</v>
      </c>
      <c r="M52" t="s">
        <v>318</v>
      </c>
      <c r="N52" t="s">
        <v>318</v>
      </c>
      <c r="O52">
        <v>12</v>
      </c>
      <c r="P52" t="s">
        <v>318</v>
      </c>
      <c r="Q52" t="s">
        <v>318</v>
      </c>
      <c r="R52" t="s">
        <v>318</v>
      </c>
      <c r="S52" t="s">
        <v>318</v>
      </c>
      <c r="T52" t="s">
        <v>318</v>
      </c>
      <c r="U52" t="s">
        <v>318</v>
      </c>
      <c r="V52" t="s">
        <v>318</v>
      </c>
      <c r="W52"/>
      <c r="X52" s="137" t="s">
        <v>318</v>
      </c>
      <c r="Y52" s="74"/>
      <c r="Z52" s="1">
        <f>SUM(D52:X52)</f>
        <v>34</v>
      </c>
      <c r="AA52" s="3"/>
    </row>
    <row r="53" spans="1:27" ht="14.4" x14ac:dyDescent="0.3">
      <c r="A53" s="1">
        <v>48</v>
      </c>
      <c r="B53" s="172" t="s">
        <v>169</v>
      </c>
      <c r="C53" s="97">
        <v>3</v>
      </c>
      <c r="D53">
        <v>8</v>
      </c>
      <c r="E53" t="s">
        <v>318</v>
      </c>
      <c r="F53" t="s">
        <v>318</v>
      </c>
      <c r="G53" t="s">
        <v>318</v>
      </c>
      <c r="H53" t="s">
        <v>318</v>
      </c>
      <c r="I53" t="s">
        <v>318</v>
      </c>
      <c r="J53" t="s">
        <v>318</v>
      </c>
      <c r="K53">
        <v>25</v>
      </c>
      <c r="L53" t="s">
        <v>318</v>
      </c>
      <c r="M53" t="s">
        <v>318</v>
      </c>
      <c r="N53" t="s">
        <v>318</v>
      </c>
      <c r="O53" t="s">
        <v>318</v>
      </c>
      <c r="P53" t="s">
        <v>318</v>
      </c>
      <c r="Q53" t="s">
        <v>318</v>
      </c>
      <c r="R53" t="s">
        <v>318</v>
      </c>
      <c r="S53" t="s">
        <v>318</v>
      </c>
      <c r="T53" t="s">
        <v>318</v>
      </c>
      <c r="U53" t="s">
        <v>318</v>
      </c>
      <c r="V53" t="s">
        <v>318</v>
      </c>
      <c r="W53"/>
      <c r="X53" s="137" t="s">
        <v>318</v>
      </c>
      <c r="Y53" s="74"/>
      <c r="Z53" s="1">
        <f>SUM(D53:X53)</f>
        <v>33</v>
      </c>
      <c r="AA53" s="3"/>
    </row>
    <row r="54" spans="1:27" ht="14.4" x14ac:dyDescent="0.3">
      <c r="A54" s="1">
        <v>49</v>
      </c>
      <c r="B54" s="173" t="s">
        <v>252</v>
      </c>
      <c r="C54" s="142">
        <v>4</v>
      </c>
      <c r="D54" t="s">
        <v>318</v>
      </c>
      <c r="E54" t="s">
        <v>318</v>
      </c>
      <c r="F54">
        <v>32</v>
      </c>
      <c r="G54" t="s">
        <v>318</v>
      </c>
      <c r="H54" t="s">
        <v>318</v>
      </c>
      <c r="I54" t="s">
        <v>318</v>
      </c>
      <c r="J54" t="s">
        <v>318</v>
      </c>
      <c r="K54" t="s">
        <v>318</v>
      </c>
      <c r="L54" t="s">
        <v>318</v>
      </c>
      <c r="M54" t="s">
        <v>318</v>
      </c>
      <c r="N54" t="s">
        <v>318</v>
      </c>
      <c r="O54" t="s">
        <v>318</v>
      </c>
      <c r="P54" t="s">
        <v>318</v>
      </c>
      <c r="Q54" t="s">
        <v>318</v>
      </c>
      <c r="R54" t="s">
        <v>318</v>
      </c>
      <c r="S54" t="s">
        <v>318</v>
      </c>
      <c r="T54" t="s">
        <v>318</v>
      </c>
      <c r="U54" t="s">
        <v>318</v>
      </c>
      <c r="V54" t="s">
        <v>318</v>
      </c>
      <c r="W54"/>
      <c r="X54" s="137" t="s">
        <v>318</v>
      </c>
      <c r="Y54" s="74"/>
      <c r="Z54" s="1">
        <f>SUM(D54:X54)</f>
        <v>32</v>
      </c>
      <c r="AA54" s="3"/>
    </row>
    <row r="55" spans="1:27" ht="14.4" x14ac:dyDescent="0.3">
      <c r="A55" s="1">
        <v>50</v>
      </c>
      <c r="B55" s="173" t="s">
        <v>228</v>
      </c>
      <c r="C55" s="142">
        <v>4</v>
      </c>
      <c r="D55" t="s">
        <v>318</v>
      </c>
      <c r="E55" t="s">
        <v>318</v>
      </c>
      <c r="F55" t="s">
        <v>318</v>
      </c>
      <c r="G55" t="s">
        <v>318</v>
      </c>
      <c r="H55" t="s">
        <v>318</v>
      </c>
      <c r="I55" t="s">
        <v>318</v>
      </c>
      <c r="J55" t="s">
        <v>318</v>
      </c>
      <c r="K55" t="s">
        <v>318</v>
      </c>
      <c r="L55" t="s">
        <v>318</v>
      </c>
      <c r="M55" t="s">
        <v>318</v>
      </c>
      <c r="N55" t="s">
        <v>318</v>
      </c>
      <c r="O55" t="s">
        <v>318</v>
      </c>
      <c r="P55" t="s">
        <v>318</v>
      </c>
      <c r="Q55" t="s">
        <v>318</v>
      </c>
      <c r="R55" t="s">
        <v>318</v>
      </c>
      <c r="S55">
        <v>32</v>
      </c>
      <c r="T55" t="s">
        <v>318</v>
      </c>
      <c r="U55" t="s">
        <v>318</v>
      </c>
      <c r="V55" t="s">
        <v>318</v>
      </c>
      <c r="W55"/>
      <c r="X55" s="137" t="s">
        <v>318</v>
      </c>
      <c r="Y55" s="74"/>
      <c r="Z55" s="1">
        <f>SUM(D55:X55)</f>
        <v>32</v>
      </c>
      <c r="AA55" s="3"/>
    </row>
    <row r="56" spans="1:27" ht="14.4" x14ac:dyDescent="0.3">
      <c r="A56" s="1">
        <v>51</v>
      </c>
      <c r="B56" s="173" t="s">
        <v>238</v>
      </c>
      <c r="C56" s="142">
        <v>4</v>
      </c>
      <c r="D56" t="s">
        <v>318</v>
      </c>
      <c r="E56" t="s">
        <v>318</v>
      </c>
      <c r="F56" t="s">
        <v>318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>
        <v>22</v>
      </c>
      <c r="P56" t="s">
        <v>318</v>
      </c>
      <c r="Q56" t="s">
        <v>318</v>
      </c>
      <c r="R56" t="s">
        <v>318</v>
      </c>
      <c r="S56" t="s">
        <v>318</v>
      </c>
      <c r="T56" t="s">
        <v>318</v>
      </c>
      <c r="U56">
        <v>10</v>
      </c>
      <c r="V56" t="s">
        <v>318</v>
      </c>
      <c r="W56"/>
      <c r="X56" s="137" t="s">
        <v>318</v>
      </c>
      <c r="Y56" s="74"/>
      <c r="Z56" s="1">
        <f>SUM(D56:X56)</f>
        <v>32</v>
      </c>
      <c r="AA56" s="3"/>
    </row>
    <row r="57" spans="1:27" ht="14.4" x14ac:dyDescent="0.3">
      <c r="A57" s="1">
        <v>52</v>
      </c>
      <c r="B57" s="171" t="s">
        <v>216</v>
      </c>
      <c r="C57" s="92">
        <v>2</v>
      </c>
      <c r="D57" t="s">
        <v>318</v>
      </c>
      <c r="E57" t="s">
        <v>318</v>
      </c>
      <c r="F57" t="s">
        <v>318</v>
      </c>
      <c r="G57">
        <v>4</v>
      </c>
      <c r="H57" t="s">
        <v>318</v>
      </c>
      <c r="I57">
        <v>7</v>
      </c>
      <c r="J57">
        <v>8</v>
      </c>
      <c r="K57" t="s">
        <v>318</v>
      </c>
      <c r="L57" t="s">
        <v>318</v>
      </c>
      <c r="M57">
        <v>12</v>
      </c>
      <c r="N57" t="s">
        <v>318</v>
      </c>
      <c r="O57" t="s">
        <v>318</v>
      </c>
      <c r="P57" t="s">
        <v>318</v>
      </c>
      <c r="Q57" t="s">
        <v>318</v>
      </c>
      <c r="R57" t="s">
        <v>318</v>
      </c>
      <c r="S57" t="s">
        <v>318</v>
      </c>
      <c r="T57" t="s">
        <v>318</v>
      </c>
      <c r="U57" t="s">
        <v>318</v>
      </c>
      <c r="V57" t="s">
        <v>318</v>
      </c>
      <c r="W57"/>
      <c r="X57" s="137" t="s">
        <v>318</v>
      </c>
      <c r="Y57" s="74"/>
      <c r="Z57" s="1">
        <f>SUM(D57:X57)</f>
        <v>31</v>
      </c>
      <c r="AA57" s="3"/>
    </row>
    <row r="58" spans="1:27" ht="14.4" x14ac:dyDescent="0.3">
      <c r="A58" s="1">
        <v>53</v>
      </c>
      <c r="B58" s="172" t="s">
        <v>224</v>
      </c>
      <c r="C58" s="97">
        <v>3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 t="s">
        <v>318</v>
      </c>
      <c r="P58" t="s">
        <v>318</v>
      </c>
      <c r="Q58">
        <v>1</v>
      </c>
      <c r="R58" t="s">
        <v>318</v>
      </c>
      <c r="S58" t="s">
        <v>318</v>
      </c>
      <c r="T58">
        <v>4</v>
      </c>
      <c r="U58">
        <v>13</v>
      </c>
      <c r="V58">
        <v>12</v>
      </c>
      <c r="W58"/>
      <c r="X58" s="137" t="s">
        <v>318</v>
      </c>
      <c r="Y58" s="74"/>
      <c r="Z58" s="1">
        <f>SUM(D58:X58)</f>
        <v>30</v>
      </c>
      <c r="AA58" s="3"/>
    </row>
    <row r="59" spans="1:27" ht="14.4" x14ac:dyDescent="0.3">
      <c r="A59" s="1">
        <v>54</v>
      </c>
      <c r="B59" s="172" t="s">
        <v>220</v>
      </c>
      <c r="C59" s="97">
        <v>3</v>
      </c>
      <c r="D59" t="s">
        <v>318</v>
      </c>
      <c r="E59" t="s">
        <v>318</v>
      </c>
      <c r="F59" t="s">
        <v>318</v>
      </c>
      <c r="G59">
        <v>4</v>
      </c>
      <c r="H59" t="s">
        <v>318</v>
      </c>
      <c r="I59">
        <v>20</v>
      </c>
      <c r="J59">
        <v>5</v>
      </c>
      <c r="K59" t="s">
        <v>318</v>
      </c>
      <c r="L59" t="s">
        <v>318</v>
      </c>
      <c r="M59" t="s">
        <v>318</v>
      </c>
      <c r="N59" t="s">
        <v>318</v>
      </c>
      <c r="O59" t="s">
        <v>318</v>
      </c>
      <c r="P59" t="s">
        <v>318</v>
      </c>
      <c r="Q59" t="s">
        <v>318</v>
      </c>
      <c r="R59" t="s">
        <v>318</v>
      </c>
      <c r="S59" t="s">
        <v>318</v>
      </c>
      <c r="T59" t="s">
        <v>318</v>
      </c>
      <c r="U59" t="s">
        <v>318</v>
      </c>
      <c r="V59" t="s">
        <v>318</v>
      </c>
      <c r="W59"/>
      <c r="X59" s="137" t="s">
        <v>318</v>
      </c>
      <c r="Y59" s="74"/>
      <c r="Z59" s="1">
        <f>SUM(D59:X59)</f>
        <v>29</v>
      </c>
      <c r="AA59" s="3"/>
    </row>
    <row r="60" spans="1:27" ht="14.4" x14ac:dyDescent="0.3">
      <c r="A60" s="1">
        <v>55</v>
      </c>
      <c r="B60" s="171" t="s">
        <v>296</v>
      </c>
      <c r="C60" s="92">
        <v>2</v>
      </c>
      <c r="D60" t="s">
        <v>318</v>
      </c>
      <c r="E60">
        <v>4</v>
      </c>
      <c r="F60" t="s">
        <v>318</v>
      </c>
      <c r="G60" t="s">
        <v>318</v>
      </c>
      <c r="H60">
        <v>10</v>
      </c>
      <c r="I60" t="s">
        <v>318</v>
      </c>
      <c r="J60" t="s">
        <v>318</v>
      </c>
      <c r="K60" t="s">
        <v>318</v>
      </c>
      <c r="L60">
        <v>6</v>
      </c>
      <c r="M60" t="s">
        <v>318</v>
      </c>
      <c r="N60" t="s">
        <v>318</v>
      </c>
      <c r="O60" t="s">
        <v>318</v>
      </c>
      <c r="P60">
        <v>7</v>
      </c>
      <c r="Q60" t="s">
        <v>318</v>
      </c>
      <c r="R60" t="s">
        <v>318</v>
      </c>
      <c r="S60" t="s">
        <v>318</v>
      </c>
      <c r="T60" t="s">
        <v>318</v>
      </c>
      <c r="U60" t="s">
        <v>318</v>
      </c>
      <c r="V60" t="s">
        <v>318</v>
      </c>
      <c r="W60"/>
      <c r="X60" s="137">
        <v>2</v>
      </c>
      <c r="Y60" s="74"/>
      <c r="Z60" s="1">
        <f>SUM(D60:X60)</f>
        <v>29</v>
      </c>
      <c r="AA60" s="3"/>
    </row>
    <row r="61" spans="1:27" ht="14.4" x14ac:dyDescent="0.3">
      <c r="A61" s="1">
        <v>56</v>
      </c>
      <c r="B61" s="173" t="s">
        <v>103</v>
      </c>
      <c r="C61" s="142">
        <v>4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>
        <v>3</v>
      </c>
      <c r="J61">
        <v>3</v>
      </c>
      <c r="K61" t="s">
        <v>318</v>
      </c>
      <c r="L61" t="s">
        <v>318</v>
      </c>
      <c r="M61">
        <v>7</v>
      </c>
      <c r="N61">
        <v>15</v>
      </c>
      <c r="O61" t="s">
        <v>318</v>
      </c>
      <c r="P61" t="s">
        <v>318</v>
      </c>
      <c r="Q61" t="s">
        <v>318</v>
      </c>
      <c r="R61" t="s">
        <v>318</v>
      </c>
      <c r="S61" t="s">
        <v>318</v>
      </c>
      <c r="T61" t="s">
        <v>318</v>
      </c>
      <c r="U61" t="s">
        <v>318</v>
      </c>
      <c r="V61" t="s">
        <v>318</v>
      </c>
      <c r="W61"/>
      <c r="X61" s="137" t="s">
        <v>318</v>
      </c>
      <c r="Y61" s="74"/>
      <c r="Z61" s="1">
        <f>SUM(D61:X61)</f>
        <v>28</v>
      </c>
      <c r="AA61" s="3"/>
    </row>
    <row r="62" spans="1:27" ht="14.4" x14ac:dyDescent="0.3">
      <c r="A62" s="1">
        <v>57</v>
      </c>
      <c r="B62" s="161" t="s">
        <v>127</v>
      </c>
      <c r="C62" s="6">
        <v>1</v>
      </c>
      <c r="D62" t="s">
        <v>318</v>
      </c>
      <c r="E62" t="s">
        <v>318</v>
      </c>
      <c r="F62">
        <v>13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>
        <v>13</v>
      </c>
      <c r="P62" t="s">
        <v>318</v>
      </c>
      <c r="Q62" t="s">
        <v>318</v>
      </c>
      <c r="R62" t="s">
        <v>318</v>
      </c>
      <c r="S62" t="s">
        <v>318</v>
      </c>
      <c r="T62" t="s">
        <v>318</v>
      </c>
      <c r="U62" t="s">
        <v>318</v>
      </c>
      <c r="V62" t="s">
        <v>318</v>
      </c>
      <c r="W62"/>
      <c r="X62" s="137" t="s">
        <v>318</v>
      </c>
      <c r="Y62" s="74"/>
      <c r="Z62" s="1">
        <f>SUM(D62:X62)</f>
        <v>26</v>
      </c>
      <c r="AA62" s="3"/>
    </row>
    <row r="63" spans="1:27" ht="14.4" x14ac:dyDescent="0.3">
      <c r="A63" s="1">
        <v>58</v>
      </c>
      <c r="B63" s="172" t="s">
        <v>198</v>
      </c>
      <c r="C63" s="97">
        <v>3</v>
      </c>
      <c r="D63" t="s">
        <v>318</v>
      </c>
      <c r="E63" t="s">
        <v>318</v>
      </c>
      <c r="F63" t="s">
        <v>318</v>
      </c>
      <c r="G63" t="s">
        <v>318</v>
      </c>
      <c r="H63" t="s">
        <v>318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 t="s">
        <v>318</v>
      </c>
      <c r="O63">
        <v>25</v>
      </c>
      <c r="P63" t="s">
        <v>318</v>
      </c>
      <c r="Q63" t="s">
        <v>318</v>
      </c>
      <c r="R63" t="s">
        <v>318</v>
      </c>
      <c r="S63" t="s">
        <v>318</v>
      </c>
      <c r="T63" t="s">
        <v>318</v>
      </c>
      <c r="U63" t="s">
        <v>318</v>
      </c>
      <c r="V63" t="s">
        <v>318</v>
      </c>
      <c r="W63"/>
      <c r="X63" s="137" t="s">
        <v>318</v>
      </c>
      <c r="Y63" s="74"/>
      <c r="Z63" s="1">
        <f>SUM(D63:X63)</f>
        <v>25</v>
      </c>
      <c r="AA63" s="3"/>
    </row>
    <row r="64" spans="1:27" ht="14.4" x14ac:dyDescent="0.3">
      <c r="A64" s="1">
        <v>59</v>
      </c>
      <c r="B64" s="173" t="s">
        <v>172</v>
      </c>
      <c r="C64" s="142">
        <v>4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 t="s">
        <v>318</v>
      </c>
      <c r="P64" t="s">
        <v>318</v>
      </c>
      <c r="Q64" t="s">
        <v>318</v>
      </c>
      <c r="R64">
        <v>25</v>
      </c>
      <c r="S64" t="s">
        <v>318</v>
      </c>
      <c r="T64" t="s">
        <v>318</v>
      </c>
      <c r="U64" t="s">
        <v>318</v>
      </c>
      <c r="V64" t="s">
        <v>318</v>
      </c>
      <c r="W64"/>
      <c r="X64" s="137" t="s">
        <v>318</v>
      </c>
      <c r="Y64" s="74"/>
      <c r="Z64" s="1">
        <f>SUM(D64:X64)</f>
        <v>25</v>
      </c>
      <c r="AA64" s="3"/>
    </row>
    <row r="65" spans="1:27" ht="14.4" x14ac:dyDescent="0.3">
      <c r="A65" s="1">
        <v>60</v>
      </c>
      <c r="B65" s="172" t="s">
        <v>175</v>
      </c>
      <c r="C65" s="97">
        <v>3</v>
      </c>
      <c r="D65" t="s">
        <v>318</v>
      </c>
      <c r="E65" t="s">
        <v>318</v>
      </c>
      <c r="F65" t="s">
        <v>318</v>
      </c>
      <c r="G65" t="s">
        <v>318</v>
      </c>
      <c r="H65" t="s">
        <v>318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 t="s">
        <v>318</v>
      </c>
      <c r="Q65" t="s">
        <v>318</v>
      </c>
      <c r="R65" t="s">
        <v>318</v>
      </c>
      <c r="S65" t="s">
        <v>318</v>
      </c>
      <c r="T65">
        <v>25</v>
      </c>
      <c r="U65" t="s">
        <v>318</v>
      </c>
      <c r="V65" t="s">
        <v>318</v>
      </c>
      <c r="W65"/>
      <c r="X65" s="137" t="s">
        <v>318</v>
      </c>
      <c r="Y65" s="74"/>
      <c r="Z65" s="1">
        <f>SUM(D65:X65)</f>
        <v>25</v>
      </c>
      <c r="AA65" s="3"/>
    </row>
    <row r="66" spans="1:27" ht="14.4" x14ac:dyDescent="0.3">
      <c r="A66" s="1">
        <v>61</v>
      </c>
      <c r="B66" s="161" t="s">
        <v>101</v>
      </c>
      <c r="C66" s="6">
        <v>1</v>
      </c>
      <c r="D66" t="s">
        <v>318</v>
      </c>
      <c r="E66" t="s">
        <v>318</v>
      </c>
      <c r="F66" t="s">
        <v>318</v>
      </c>
      <c r="G66" t="s">
        <v>318</v>
      </c>
      <c r="H66" t="s">
        <v>318</v>
      </c>
      <c r="I66" t="s">
        <v>318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 t="s">
        <v>318</v>
      </c>
      <c r="Q66" t="s">
        <v>318</v>
      </c>
      <c r="R66">
        <v>6</v>
      </c>
      <c r="S66" t="s">
        <v>318</v>
      </c>
      <c r="T66">
        <v>18</v>
      </c>
      <c r="U66" t="s">
        <v>318</v>
      </c>
      <c r="V66" t="s">
        <v>318</v>
      </c>
      <c r="W66"/>
      <c r="X66" s="137" t="s">
        <v>318</v>
      </c>
      <c r="Y66" s="74"/>
      <c r="Z66" s="1">
        <f>SUM(D66:X66)</f>
        <v>24</v>
      </c>
      <c r="AA66" s="3"/>
    </row>
    <row r="67" spans="1:27" ht="14.4" x14ac:dyDescent="0.3">
      <c r="A67" s="1">
        <v>62</v>
      </c>
      <c r="B67" s="161" t="s">
        <v>99</v>
      </c>
      <c r="C67" s="6">
        <v>1</v>
      </c>
      <c r="D67">
        <v>3</v>
      </c>
      <c r="E67" t="s">
        <v>318</v>
      </c>
      <c r="F67" t="s">
        <v>318</v>
      </c>
      <c r="G67" t="s">
        <v>318</v>
      </c>
      <c r="H67">
        <v>3</v>
      </c>
      <c r="I67" t="s">
        <v>318</v>
      </c>
      <c r="J67" t="s">
        <v>318</v>
      </c>
      <c r="K67" t="s">
        <v>318</v>
      </c>
      <c r="L67">
        <v>3</v>
      </c>
      <c r="M67" t="s">
        <v>318</v>
      </c>
      <c r="N67" t="s">
        <v>318</v>
      </c>
      <c r="O67" t="s">
        <v>318</v>
      </c>
      <c r="P67">
        <v>4</v>
      </c>
      <c r="Q67">
        <v>10</v>
      </c>
      <c r="R67" t="s">
        <v>318</v>
      </c>
      <c r="S67" t="s">
        <v>318</v>
      </c>
      <c r="T67" t="s">
        <v>318</v>
      </c>
      <c r="U67" t="s">
        <v>318</v>
      </c>
      <c r="V67" t="s">
        <v>318</v>
      </c>
      <c r="W67"/>
      <c r="X67" s="137" t="s">
        <v>318</v>
      </c>
      <c r="Y67" s="74"/>
      <c r="Z67" s="1">
        <f>SUM(D67:X67)</f>
        <v>23</v>
      </c>
      <c r="AA67" s="3"/>
    </row>
    <row r="68" spans="1:27" ht="14.4" x14ac:dyDescent="0.3">
      <c r="A68" s="1">
        <v>63</v>
      </c>
      <c r="B68" s="161" t="s">
        <v>190</v>
      </c>
      <c r="C68" s="6">
        <v>1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 t="s">
        <v>318</v>
      </c>
      <c r="P68" t="s">
        <v>318</v>
      </c>
      <c r="Q68" t="s">
        <v>318</v>
      </c>
      <c r="R68" t="s">
        <v>318</v>
      </c>
      <c r="S68" t="s">
        <v>318</v>
      </c>
      <c r="T68">
        <v>1</v>
      </c>
      <c r="U68" t="s">
        <v>318</v>
      </c>
      <c r="V68">
        <v>12</v>
      </c>
      <c r="W68"/>
      <c r="X68" s="137">
        <v>10</v>
      </c>
      <c r="Y68" s="74"/>
      <c r="Z68" s="1">
        <f>SUM(D68:X68)</f>
        <v>23</v>
      </c>
      <c r="AA68" s="3"/>
    </row>
    <row r="69" spans="1:27" ht="14.4" x14ac:dyDescent="0.3">
      <c r="A69" s="1">
        <v>64</v>
      </c>
      <c r="B69" s="173" t="s">
        <v>285</v>
      </c>
      <c r="C69" s="142">
        <v>4</v>
      </c>
      <c r="D69" t="s">
        <v>318</v>
      </c>
      <c r="E69" t="s">
        <v>318</v>
      </c>
      <c r="F69">
        <v>22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 t="s">
        <v>318</v>
      </c>
      <c r="P69" t="s">
        <v>318</v>
      </c>
      <c r="Q69" t="s">
        <v>318</v>
      </c>
      <c r="R69" t="s">
        <v>318</v>
      </c>
      <c r="S69" t="s">
        <v>318</v>
      </c>
      <c r="T69" t="s">
        <v>318</v>
      </c>
      <c r="U69" t="s">
        <v>318</v>
      </c>
      <c r="V69" t="s">
        <v>318</v>
      </c>
      <c r="W69"/>
      <c r="X69" s="137" t="s">
        <v>318</v>
      </c>
      <c r="Y69" s="74"/>
      <c r="Z69" s="1">
        <f>SUM(D69:X69)</f>
        <v>22</v>
      </c>
      <c r="AA69" s="3"/>
    </row>
    <row r="70" spans="1:27" ht="14.4" x14ac:dyDescent="0.3">
      <c r="A70" s="1">
        <v>65</v>
      </c>
      <c r="B70" s="173" t="s">
        <v>122</v>
      </c>
      <c r="C70" s="142">
        <v>4</v>
      </c>
      <c r="D70" t="s">
        <v>318</v>
      </c>
      <c r="E70" t="s">
        <v>318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 t="s">
        <v>318</v>
      </c>
      <c r="M70" t="s">
        <v>318</v>
      </c>
      <c r="N70" t="s">
        <v>318</v>
      </c>
      <c r="O70" t="s">
        <v>318</v>
      </c>
      <c r="P70" t="s">
        <v>318</v>
      </c>
      <c r="Q70" t="s">
        <v>318</v>
      </c>
      <c r="R70">
        <v>22</v>
      </c>
      <c r="S70" t="s">
        <v>318</v>
      </c>
      <c r="T70" t="s">
        <v>318</v>
      </c>
      <c r="U70" t="s">
        <v>318</v>
      </c>
      <c r="V70" t="s">
        <v>318</v>
      </c>
      <c r="W70"/>
      <c r="X70" s="137" t="s">
        <v>318</v>
      </c>
      <c r="Y70" s="74"/>
      <c r="Z70" s="1">
        <f>SUM(D70:X70)</f>
        <v>22</v>
      </c>
      <c r="AA70" s="3"/>
    </row>
    <row r="71" spans="1:27" ht="14.4" x14ac:dyDescent="0.3">
      <c r="A71" s="1">
        <v>66</v>
      </c>
      <c r="B71" s="173" t="s">
        <v>253</v>
      </c>
      <c r="C71" s="142">
        <v>4</v>
      </c>
      <c r="D71" t="s">
        <v>318</v>
      </c>
      <c r="E71" t="s">
        <v>318</v>
      </c>
      <c r="F71" t="s">
        <v>318</v>
      </c>
      <c r="G71">
        <v>2</v>
      </c>
      <c r="H71" t="s">
        <v>318</v>
      </c>
      <c r="I71">
        <v>2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 t="s">
        <v>318</v>
      </c>
      <c r="P71" t="s">
        <v>318</v>
      </c>
      <c r="Q71" t="s">
        <v>318</v>
      </c>
      <c r="R71" t="s">
        <v>318</v>
      </c>
      <c r="S71">
        <v>18</v>
      </c>
      <c r="T71" t="s">
        <v>318</v>
      </c>
      <c r="U71" t="s">
        <v>318</v>
      </c>
      <c r="V71" t="s">
        <v>318</v>
      </c>
      <c r="W71"/>
      <c r="X71" s="137" t="s">
        <v>318</v>
      </c>
      <c r="Y71" s="74"/>
      <c r="Z71" s="1">
        <f>SUM(D71:X71)</f>
        <v>22</v>
      </c>
      <c r="AA71" s="3"/>
    </row>
    <row r="72" spans="1:27" ht="14.4" x14ac:dyDescent="0.3">
      <c r="A72" s="1">
        <v>67</v>
      </c>
      <c r="B72" s="161" t="s">
        <v>159</v>
      </c>
      <c r="C72" s="6">
        <v>1</v>
      </c>
      <c r="D72" t="s">
        <v>318</v>
      </c>
      <c r="E72">
        <v>2</v>
      </c>
      <c r="F72" t="s">
        <v>318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 t="s">
        <v>318</v>
      </c>
      <c r="P72" t="s">
        <v>318</v>
      </c>
      <c r="Q72" t="s">
        <v>318</v>
      </c>
      <c r="R72">
        <v>12</v>
      </c>
      <c r="S72" t="s">
        <v>318</v>
      </c>
      <c r="T72" t="s">
        <v>318</v>
      </c>
      <c r="U72">
        <v>8</v>
      </c>
      <c r="V72" t="s">
        <v>318</v>
      </c>
      <c r="W72"/>
      <c r="X72" s="137" t="s">
        <v>318</v>
      </c>
      <c r="Y72" s="74"/>
      <c r="Z72" s="1">
        <f>SUM(D72:X72)</f>
        <v>22</v>
      </c>
      <c r="AA72" s="3"/>
    </row>
    <row r="73" spans="1:27" ht="14.4" x14ac:dyDescent="0.3">
      <c r="A73" s="1">
        <v>68</v>
      </c>
      <c r="B73" s="173" t="s">
        <v>204</v>
      </c>
      <c r="C73" s="142">
        <v>4</v>
      </c>
      <c r="D73" t="s">
        <v>318</v>
      </c>
      <c r="E73" t="s">
        <v>318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 t="s">
        <v>318</v>
      </c>
      <c r="M73">
        <v>8</v>
      </c>
      <c r="N73">
        <v>13</v>
      </c>
      <c r="O73" t="s">
        <v>318</v>
      </c>
      <c r="P73" t="s">
        <v>318</v>
      </c>
      <c r="Q73" t="s">
        <v>318</v>
      </c>
      <c r="R73" t="s">
        <v>318</v>
      </c>
      <c r="S73" t="s">
        <v>318</v>
      </c>
      <c r="T73" t="s">
        <v>318</v>
      </c>
      <c r="U73" t="s">
        <v>318</v>
      </c>
      <c r="V73" t="s">
        <v>318</v>
      </c>
      <c r="W73"/>
      <c r="X73" s="137" t="s">
        <v>318</v>
      </c>
      <c r="Y73" s="74"/>
      <c r="Z73" s="1">
        <f>SUM(D73:X73)</f>
        <v>21</v>
      </c>
      <c r="AA73" s="3"/>
    </row>
    <row r="74" spans="1:27" ht="14.4" x14ac:dyDescent="0.3">
      <c r="A74" s="1">
        <v>69</v>
      </c>
      <c r="B74" s="173" t="s">
        <v>227</v>
      </c>
      <c r="C74" s="142">
        <v>4</v>
      </c>
      <c r="D74" t="s">
        <v>318</v>
      </c>
      <c r="E74" t="s">
        <v>318</v>
      </c>
      <c r="F74" t="s">
        <v>318</v>
      </c>
      <c r="G74" t="s">
        <v>318</v>
      </c>
      <c r="H74" t="s">
        <v>318</v>
      </c>
      <c r="I74">
        <v>18</v>
      </c>
      <c r="J74" t="s">
        <v>318</v>
      </c>
      <c r="K74" t="s">
        <v>318</v>
      </c>
      <c r="L74" t="s">
        <v>318</v>
      </c>
      <c r="M74" t="s">
        <v>318</v>
      </c>
      <c r="N74" t="s">
        <v>318</v>
      </c>
      <c r="O74" t="s">
        <v>318</v>
      </c>
      <c r="P74" t="s">
        <v>318</v>
      </c>
      <c r="Q74" t="s">
        <v>318</v>
      </c>
      <c r="R74" t="s">
        <v>318</v>
      </c>
      <c r="S74" t="s">
        <v>318</v>
      </c>
      <c r="T74" t="s">
        <v>318</v>
      </c>
      <c r="U74" t="s">
        <v>318</v>
      </c>
      <c r="V74" t="s">
        <v>318</v>
      </c>
      <c r="W74"/>
      <c r="X74" s="137" t="s">
        <v>318</v>
      </c>
      <c r="Y74" s="74"/>
      <c r="Z74" s="1">
        <f>SUM(D74:X74)</f>
        <v>18</v>
      </c>
      <c r="AA74" s="3"/>
    </row>
    <row r="75" spans="1:27" ht="14.4" x14ac:dyDescent="0.3">
      <c r="A75" s="1">
        <v>70</v>
      </c>
      <c r="B75" s="171" t="s">
        <v>196</v>
      </c>
      <c r="C75" s="92">
        <v>2</v>
      </c>
      <c r="D75" t="s">
        <v>318</v>
      </c>
      <c r="E75" t="s">
        <v>318</v>
      </c>
      <c r="F75" t="s">
        <v>318</v>
      </c>
      <c r="G75" t="s">
        <v>318</v>
      </c>
      <c r="H75">
        <v>1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>
        <v>17</v>
      </c>
      <c r="P75" t="s">
        <v>318</v>
      </c>
      <c r="Q75" t="s">
        <v>318</v>
      </c>
      <c r="R75" t="s">
        <v>318</v>
      </c>
      <c r="S75" t="s">
        <v>318</v>
      </c>
      <c r="T75" t="s">
        <v>318</v>
      </c>
      <c r="U75" t="s">
        <v>318</v>
      </c>
      <c r="V75" t="s">
        <v>318</v>
      </c>
      <c r="W75"/>
      <c r="X75" s="137" t="s">
        <v>318</v>
      </c>
      <c r="Y75" s="74"/>
      <c r="Z75" s="1">
        <f>SUM(D75:X75)</f>
        <v>18</v>
      </c>
      <c r="AA75" s="3"/>
    </row>
    <row r="76" spans="1:27" ht="14.4" x14ac:dyDescent="0.3">
      <c r="A76" s="1">
        <v>71</v>
      </c>
      <c r="B76" s="172" t="s">
        <v>4</v>
      </c>
      <c r="C76" s="97">
        <v>3</v>
      </c>
      <c r="D76" t="s">
        <v>318</v>
      </c>
      <c r="E76" t="s">
        <v>318</v>
      </c>
      <c r="F76">
        <v>9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>
        <v>7</v>
      </c>
      <c r="O76" t="s">
        <v>318</v>
      </c>
      <c r="P76" t="s">
        <v>318</v>
      </c>
      <c r="Q76" t="s">
        <v>318</v>
      </c>
      <c r="R76" t="s">
        <v>318</v>
      </c>
      <c r="S76" t="s">
        <v>318</v>
      </c>
      <c r="T76" t="s">
        <v>318</v>
      </c>
      <c r="U76" t="s">
        <v>318</v>
      </c>
      <c r="V76" t="s">
        <v>318</v>
      </c>
      <c r="W76"/>
      <c r="X76" s="137" t="s">
        <v>318</v>
      </c>
      <c r="Y76" s="74"/>
      <c r="Z76" s="1">
        <f>SUM(D76:X76)</f>
        <v>16</v>
      </c>
      <c r="AA76" s="3"/>
    </row>
    <row r="77" spans="1:27" ht="14.4" x14ac:dyDescent="0.3">
      <c r="A77" s="1">
        <v>72</v>
      </c>
      <c r="B77" s="172" t="s">
        <v>121</v>
      </c>
      <c r="C77" s="97">
        <v>3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>
        <v>16</v>
      </c>
      <c r="P77" t="s">
        <v>318</v>
      </c>
      <c r="Q77" t="s">
        <v>318</v>
      </c>
      <c r="R77" t="s">
        <v>318</v>
      </c>
      <c r="S77" t="s">
        <v>318</v>
      </c>
      <c r="T77" t="s">
        <v>318</v>
      </c>
      <c r="U77" t="s">
        <v>318</v>
      </c>
      <c r="V77" t="s">
        <v>318</v>
      </c>
      <c r="W77"/>
      <c r="X77" s="137" t="s">
        <v>318</v>
      </c>
      <c r="Y77" s="74"/>
      <c r="Z77" s="1">
        <f>SUM(D77:X77)</f>
        <v>16</v>
      </c>
      <c r="AA77" s="3"/>
    </row>
    <row r="78" spans="1:27" ht="14.4" x14ac:dyDescent="0.3">
      <c r="A78" s="1">
        <v>73</v>
      </c>
      <c r="B78" s="172" t="s">
        <v>201</v>
      </c>
      <c r="C78" s="97">
        <v>3</v>
      </c>
      <c r="D78" t="s">
        <v>318</v>
      </c>
      <c r="E78" t="s">
        <v>318</v>
      </c>
      <c r="F78">
        <v>15</v>
      </c>
      <c r="G78" t="s">
        <v>318</v>
      </c>
      <c r="H78" t="s">
        <v>318</v>
      </c>
      <c r="I78" t="s">
        <v>318</v>
      </c>
      <c r="J78" t="s">
        <v>318</v>
      </c>
      <c r="K78" t="s">
        <v>318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 t="s">
        <v>318</v>
      </c>
      <c r="R78" t="s">
        <v>318</v>
      </c>
      <c r="S78" t="s">
        <v>318</v>
      </c>
      <c r="T78" t="s">
        <v>318</v>
      </c>
      <c r="U78" t="s">
        <v>318</v>
      </c>
      <c r="V78" t="s">
        <v>318</v>
      </c>
      <c r="W78"/>
      <c r="X78" s="137" t="s">
        <v>318</v>
      </c>
      <c r="Y78" s="74"/>
      <c r="Z78" s="1">
        <f>SUM(D78:X78)</f>
        <v>15</v>
      </c>
      <c r="AA78" s="3"/>
    </row>
    <row r="79" spans="1:27" ht="14.4" x14ac:dyDescent="0.3">
      <c r="A79" s="1">
        <v>74</v>
      </c>
      <c r="B79" s="173" t="s">
        <v>246</v>
      </c>
      <c r="C79" s="142">
        <v>4</v>
      </c>
      <c r="D79" t="s">
        <v>318</v>
      </c>
      <c r="E79" t="s">
        <v>318</v>
      </c>
      <c r="F79">
        <v>15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 t="s">
        <v>318</v>
      </c>
      <c r="S79" t="s">
        <v>318</v>
      </c>
      <c r="T79" t="s">
        <v>318</v>
      </c>
      <c r="U79" t="s">
        <v>318</v>
      </c>
      <c r="V79" t="s">
        <v>318</v>
      </c>
      <c r="W79"/>
      <c r="X79" s="137" t="s">
        <v>318</v>
      </c>
      <c r="Y79" s="74"/>
      <c r="Z79" s="1">
        <f>SUM(D79:X79)</f>
        <v>15</v>
      </c>
      <c r="AA79" s="3"/>
    </row>
    <row r="80" spans="1:27" ht="14.4" x14ac:dyDescent="0.3">
      <c r="A80" s="1">
        <v>75</v>
      </c>
      <c r="B80" s="172" t="s">
        <v>176</v>
      </c>
      <c r="C80" s="97">
        <v>3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>
        <v>15</v>
      </c>
      <c r="P80" t="s">
        <v>318</v>
      </c>
      <c r="Q80" t="s">
        <v>318</v>
      </c>
      <c r="R80" t="s">
        <v>318</v>
      </c>
      <c r="S80" t="s">
        <v>318</v>
      </c>
      <c r="T80" t="s">
        <v>318</v>
      </c>
      <c r="U80" t="s">
        <v>318</v>
      </c>
      <c r="V80" t="s">
        <v>318</v>
      </c>
      <c r="W80"/>
      <c r="X80" s="137" t="s">
        <v>318</v>
      </c>
      <c r="Y80" s="74"/>
      <c r="Z80" s="1">
        <f>SUM(D80:X80)</f>
        <v>15</v>
      </c>
      <c r="AA80" s="3"/>
    </row>
    <row r="81" spans="1:27" ht="14.4" x14ac:dyDescent="0.3">
      <c r="A81" s="1">
        <v>76</v>
      </c>
      <c r="B81" s="173" t="s">
        <v>287</v>
      </c>
      <c r="C81" s="142">
        <v>4</v>
      </c>
      <c r="D81" t="s">
        <v>318</v>
      </c>
      <c r="E81" t="s">
        <v>318</v>
      </c>
      <c r="F81" t="s">
        <v>318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>
        <v>15</v>
      </c>
      <c r="P81" t="s">
        <v>318</v>
      </c>
      <c r="Q81" t="s">
        <v>318</v>
      </c>
      <c r="R81" t="s">
        <v>318</v>
      </c>
      <c r="S81" t="s">
        <v>318</v>
      </c>
      <c r="T81" t="s">
        <v>318</v>
      </c>
      <c r="U81" t="s">
        <v>318</v>
      </c>
      <c r="V81" t="s">
        <v>318</v>
      </c>
      <c r="W81"/>
      <c r="X81" s="137" t="s">
        <v>318</v>
      </c>
      <c r="Y81" s="74"/>
      <c r="Z81" s="1">
        <f>SUM(D81:X81)</f>
        <v>15</v>
      </c>
      <c r="AA81" s="3"/>
    </row>
    <row r="82" spans="1:27" ht="14.4" x14ac:dyDescent="0.3">
      <c r="A82" s="1">
        <v>77</v>
      </c>
      <c r="B82" s="172" t="s">
        <v>297</v>
      </c>
      <c r="C82" s="97">
        <v>3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 t="s">
        <v>318</v>
      </c>
      <c r="O82" t="s">
        <v>318</v>
      </c>
      <c r="P82" t="s">
        <v>318</v>
      </c>
      <c r="Q82" t="s">
        <v>318</v>
      </c>
      <c r="R82">
        <v>15</v>
      </c>
      <c r="S82" t="s">
        <v>318</v>
      </c>
      <c r="T82" t="s">
        <v>318</v>
      </c>
      <c r="U82" t="s">
        <v>318</v>
      </c>
      <c r="V82" t="s">
        <v>318</v>
      </c>
      <c r="W82"/>
      <c r="X82" s="137" t="s">
        <v>318</v>
      </c>
      <c r="Y82" s="74"/>
      <c r="Z82" s="1">
        <f>SUM(D82:X82)</f>
        <v>15</v>
      </c>
      <c r="AA82" s="3"/>
    </row>
    <row r="83" spans="1:27" ht="14.4" x14ac:dyDescent="0.3">
      <c r="A83" s="1">
        <v>78</v>
      </c>
      <c r="B83" s="173" t="s">
        <v>125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 t="s">
        <v>318</v>
      </c>
      <c r="P83" t="s">
        <v>318</v>
      </c>
      <c r="Q83" t="s">
        <v>318</v>
      </c>
      <c r="R83" t="s">
        <v>318</v>
      </c>
      <c r="S83">
        <v>15</v>
      </c>
      <c r="T83" t="s">
        <v>318</v>
      </c>
      <c r="U83" t="s">
        <v>318</v>
      </c>
      <c r="V83" t="s">
        <v>318</v>
      </c>
      <c r="W83"/>
      <c r="X83" s="137" t="s">
        <v>318</v>
      </c>
      <c r="Y83" s="74"/>
      <c r="Z83" s="1">
        <f>SUM(D83:X83)</f>
        <v>15</v>
      </c>
      <c r="AA83" s="3"/>
    </row>
    <row r="84" spans="1:27" ht="14.4" x14ac:dyDescent="0.3">
      <c r="A84" s="1">
        <v>79</v>
      </c>
      <c r="B84" s="171" t="s">
        <v>218</v>
      </c>
      <c r="C84" s="92">
        <v>2</v>
      </c>
      <c r="D84">
        <v>14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 t="s">
        <v>318</v>
      </c>
      <c r="Q84" t="s">
        <v>318</v>
      </c>
      <c r="R84" t="s">
        <v>318</v>
      </c>
      <c r="S84" t="s">
        <v>318</v>
      </c>
      <c r="T84" t="s">
        <v>318</v>
      </c>
      <c r="U84" t="s">
        <v>318</v>
      </c>
      <c r="V84" t="s">
        <v>318</v>
      </c>
      <c r="W84"/>
      <c r="X84" s="137" t="s">
        <v>318</v>
      </c>
      <c r="Y84" s="74"/>
      <c r="Z84" s="1">
        <f>SUM(D84:X84)</f>
        <v>14</v>
      </c>
      <c r="AA84" s="3"/>
    </row>
    <row r="85" spans="1:27" ht="14.4" x14ac:dyDescent="0.3">
      <c r="A85" s="1">
        <v>80</v>
      </c>
      <c r="B85" s="173" t="s">
        <v>173</v>
      </c>
      <c r="C85" s="142">
        <v>4</v>
      </c>
      <c r="D85">
        <v>3</v>
      </c>
      <c r="E85">
        <v>10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 t="s">
        <v>318</v>
      </c>
      <c r="R85" t="s">
        <v>318</v>
      </c>
      <c r="S85" t="s">
        <v>318</v>
      </c>
      <c r="T85" t="s">
        <v>318</v>
      </c>
      <c r="U85" t="s">
        <v>318</v>
      </c>
      <c r="V85" t="s">
        <v>318</v>
      </c>
      <c r="W85"/>
      <c r="X85" s="137" t="s">
        <v>318</v>
      </c>
      <c r="Y85" s="74"/>
      <c r="Z85" s="1">
        <f>SUM(D85:X85)</f>
        <v>13</v>
      </c>
      <c r="AA85" s="3"/>
    </row>
    <row r="86" spans="1:27" ht="14.4" x14ac:dyDescent="0.3">
      <c r="A86" s="1">
        <v>81</v>
      </c>
      <c r="B86" s="173" t="s">
        <v>267</v>
      </c>
      <c r="C86" s="142">
        <v>4</v>
      </c>
      <c r="D86" t="s">
        <v>318</v>
      </c>
      <c r="E86" t="s">
        <v>318</v>
      </c>
      <c r="F86">
        <v>13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 t="s">
        <v>318</v>
      </c>
      <c r="P86" t="s">
        <v>318</v>
      </c>
      <c r="Q86" t="s">
        <v>318</v>
      </c>
      <c r="R86" t="s">
        <v>318</v>
      </c>
      <c r="S86" t="s">
        <v>318</v>
      </c>
      <c r="T86" t="s">
        <v>318</v>
      </c>
      <c r="U86" t="s">
        <v>318</v>
      </c>
      <c r="V86" t="s">
        <v>318</v>
      </c>
      <c r="W86"/>
      <c r="X86" s="137" t="s">
        <v>318</v>
      </c>
      <c r="Y86" s="74"/>
      <c r="Z86" s="1">
        <f>SUM(D86:X86)</f>
        <v>13</v>
      </c>
      <c r="AA86" s="3"/>
    </row>
    <row r="87" spans="1:27" ht="14.4" x14ac:dyDescent="0.3">
      <c r="A87" s="1">
        <v>82</v>
      </c>
      <c r="B87" s="173" t="s">
        <v>256</v>
      </c>
      <c r="C87" s="142">
        <v>4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 t="s">
        <v>318</v>
      </c>
      <c r="N87" t="s">
        <v>318</v>
      </c>
      <c r="O87" t="s">
        <v>318</v>
      </c>
      <c r="P87" t="s">
        <v>318</v>
      </c>
      <c r="Q87" t="s">
        <v>318</v>
      </c>
      <c r="R87">
        <v>13</v>
      </c>
      <c r="S87" t="s">
        <v>318</v>
      </c>
      <c r="T87" t="s">
        <v>318</v>
      </c>
      <c r="U87" t="s">
        <v>318</v>
      </c>
      <c r="V87" t="s">
        <v>318</v>
      </c>
      <c r="W87"/>
      <c r="X87" s="137" t="s">
        <v>318</v>
      </c>
      <c r="Y87" s="74"/>
      <c r="Z87" s="1">
        <f>SUM(D87:X87)</f>
        <v>13</v>
      </c>
      <c r="AA87" s="3"/>
    </row>
    <row r="88" spans="1:27" ht="14.4" x14ac:dyDescent="0.3">
      <c r="A88" s="1">
        <v>83</v>
      </c>
      <c r="B88" s="173" t="s">
        <v>271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>
        <v>12</v>
      </c>
      <c r="N88" t="s">
        <v>318</v>
      </c>
      <c r="O88" t="s">
        <v>318</v>
      </c>
      <c r="P88" t="s">
        <v>318</v>
      </c>
      <c r="Q88" t="s">
        <v>318</v>
      </c>
      <c r="R88" t="s">
        <v>318</v>
      </c>
      <c r="S88" t="s">
        <v>318</v>
      </c>
      <c r="T88" t="s">
        <v>318</v>
      </c>
      <c r="U88" t="s">
        <v>318</v>
      </c>
      <c r="V88" t="s">
        <v>318</v>
      </c>
      <c r="W88"/>
      <c r="X88" s="137" t="s">
        <v>318</v>
      </c>
      <c r="Y88" s="74"/>
      <c r="Z88" s="1">
        <f>SUM(D88:X88)</f>
        <v>12</v>
      </c>
      <c r="AA88" s="3"/>
    </row>
    <row r="89" spans="1:27" ht="14.4" x14ac:dyDescent="0.3">
      <c r="A89" s="1">
        <v>84</v>
      </c>
      <c r="B89" s="173" t="s">
        <v>104</v>
      </c>
      <c r="C89" s="142">
        <v>4</v>
      </c>
      <c r="D89" t="s">
        <v>318</v>
      </c>
      <c r="E89" t="s">
        <v>318</v>
      </c>
      <c r="F89">
        <v>7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 t="s">
        <v>318</v>
      </c>
      <c r="P89" t="s">
        <v>318</v>
      </c>
      <c r="Q89" t="s">
        <v>318</v>
      </c>
      <c r="R89" t="s">
        <v>318</v>
      </c>
      <c r="S89">
        <v>5</v>
      </c>
      <c r="T89" t="s">
        <v>318</v>
      </c>
      <c r="U89" t="s">
        <v>318</v>
      </c>
      <c r="V89" t="s">
        <v>318</v>
      </c>
      <c r="W89"/>
      <c r="X89" s="137" t="s">
        <v>318</v>
      </c>
      <c r="Y89" s="74"/>
      <c r="Z89" s="1">
        <f>SUM(D89:X89)</f>
        <v>12</v>
      </c>
      <c r="AA89" s="3"/>
    </row>
    <row r="90" spans="1:27" ht="14.4" x14ac:dyDescent="0.3">
      <c r="A90" s="1">
        <v>85</v>
      </c>
      <c r="B90" s="173" t="s">
        <v>304</v>
      </c>
      <c r="C90" s="142">
        <v>4</v>
      </c>
      <c r="D90" t="s">
        <v>318</v>
      </c>
      <c r="E90" t="s">
        <v>318</v>
      </c>
      <c r="F90" t="s">
        <v>318</v>
      </c>
      <c r="G90" t="s">
        <v>318</v>
      </c>
      <c r="H90" t="s">
        <v>318</v>
      </c>
      <c r="I90" t="s">
        <v>318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 t="s">
        <v>318</v>
      </c>
      <c r="R90" t="s">
        <v>318</v>
      </c>
      <c r="S90" t="s">
        <v>318</v>
      </c>
      <c r="T90" t="s">
        <v>318</v>
      </c>
      <c r="U90">
        <v>12</v>
      </c>
      <c r="V90" t="s">
        <v>318</v>
      </c>
      <c r="W90"/>
      <c r="X90" s="137" t="s">
        <v>318</v>
      </c>
      <c r="Y90" s="74"/>
      <c r="Z90" s="1">
        <f>SUM(D90:X90)</f>
        <v>12</v>
      </c>
      <c r="AA90" s="3"/>
    </row>
    <row r="91" spans="1:27" ht="14.4" x14ac:dyDescent="0.3">
      <c r="A91" s="1">
        <v>86</v>
      </c>
      <c r="B91" s="172" t="s">
        <v>8</v>
      </c>
      <c r="C91" s="141">
        <v>3</v>
      </c>
      <c r="D91" t="s">
        <v>318</v>
      </c>
      <c r="E91" t="s">
        <v>318</v>
      </c>
      <c r="F91" t="s">
        <v>318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 t="s">
        <v>318</v>
      </c>
      <c r="R91" t="s">
        <v>318</v>
      </c>
      <c r="S91">
        <v>11</v>
      </c>
      <c r="T91" t="s">
        <v>318</v>
      </c>
      <c r="U91" t="s">
        <v>318</v>
      </c>
      <c r="V91" t="s">
        <v>318</v>
      </c>
      <c r="W91"/>
      <c r="X91" s="137" t="s">
        <v>318</v>
      </c>
      <c r="Y91" s="74"/>
      <c r="Z91" s="1">
        <f>SUM(D91:X91)</f>
        <v>11</v>
      </c>
      <c r="AA91" s="3"/>
    </row>
    <row r="92" spans="1:27" ht="14.4" x14ac:dyDescent="0.3">
      <c r="A92" s="1">
        <v>87</v>
      </c>
      <c r="B92" s="173" t="s">
        <v>211</v>
      </c>
      <c r="C92" s="142">
        <v>4</v>
      </c>
      <c r="D92" t="s">
        <v>318</v>
      </c>
      <c r="E92" t="s">
        <v>318</v>
      </c>
      <c r="F92">
        <v>10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 t="s">
        <v>318</v>
      </c>
      <c r="Q92" t="s">
        <v>318</v>
      </c>
      <c r="R92" t="s">
        <v>318</v>
      </c>
      <c r="S92" t="s">
        <v>318</v>
      </c>
      <c r="T92" t="s">
        <v>318</v>
      </c>
      <c r="U92" t="s">
        <v>318</v>
      </c>
      <c r="V92" t="s">
        <v>318</v>
      </c>
      <c r="W92"/>
      <c r="X92" s="137" t="s">
        <v>318</v>
      </c>
      <c r="Y92" s="74"/>
      <c r="Z92" s="1">
        <f>SUM(D92:X92)</f>
        <v>10</v>
      </c>
      <c r="AA92" s="3"/>
    </row>
    <row r="93" spans="1:27" ht="14.4" x14ac:dyDescent="0.3">
      <c r="A93" s="1">
        <v>88</v>
      </c>
      <c r="B93" s="173" t="s">
        <v>260</v>
      </c>
      <c r="C93" s="142">
        <v>4</v>
      </c>
      <c r="D93" t="s">
        <v>318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>
        <v>10</v>
      </c>
      <c r="P93" t="s">
        <v>318</v>
      </c>
      <c r="Q93" t="s">
        <v>318</v>
      </c>
      <c r="R93" t="s">
        <v>318</v>
      </c>
      <c r="S93" t="s">
        <v>318</v>
      </c>
      <c r="T93" t="s">
        <v>318</v>
      </c>
      <c r="U93" t="s">
        <v>318</v>
      </c>
      <c r="V93" t="s">
        <v>318</v>
      </c>
      <c r="W93"/>
      <c r="X93" s="137" t="s">
        <v>318</v>
      </c>
      <c r="Y93" s="74"/>
      <c r="Z93" s="1">
        <f>SUM(D93:X93)</f>
        <v>10</v>
      </c>
      <c r="AA93" s="3"/>
    </row>
    <row r="94" spans="1:27" ht="14.4" x14ac:dyDescent="0.3">
      <c r="A94" s="1">
        <v>89</v>
      </c>
      <c r="B94" s="173" t="s">
        <v>241</v>
      </c>
      <c r="C94" s="142">
        <v>4</v>
      </c>
      <c r="D94" t="s">
        <v>318</v>
      </c>
      <c r="E94" t="s">
        <v>318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>
        <v>7</v>
      </c>
      <c r="R94">
        <v>3</v>
      </c>
      <c r="S94" t="s">
        <v>318</v>
      </c>
      <c r="T94" t="s">
        <v>318</v>
      </c>
      <c r="U94" t="s">
        <v>318</v>
      </c>
      <c r="V94" t="s">
        <v>318</v>
      </c>
      <c r="W94"/>
      <c r="X94" s="137" t="s">
        <v>318</v>
      </c>
      <c r="Y94" s="74"/>
      <c r="Z94" s="1">
        <f>SUM(D94:X94)</f>
        <v>10</v>
      </c>
      <c r="AA94" s="3"/>
    </row>
    <row r="95" spans="1:27" ht="14.4" x14ac:dyDescent="0.3">
      <c r="A95" s="1">
        <v>90</v>
      </c>
      <c r="B95" s="173" t="s">
        <v>229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 t="s">
        <v>318</v>
      </c>
      <c r="L95" t="s">
        <v>318</v>
      </c>
      <c r="M95" t="s">
        <v>318</v>
      </c>
      <c r="N95" t="s">
        <v>318</v>
      </c>
      <c r="O95" t="s">
        <v>318</v>
      </c>
      <c r="P95" t="s">
        <v>318</v>
      </c>
      <c r="Q95" t="s">
        <v>318</v>
      </c>
      <c r="R95" t="s">
        <v>318</v>
      </c>
      <c r="S95">
        <v>10</v>
      </c>
      <c r="T95" t="s">
        <v>318</v>
      </c>
      <c r="U95" t="s">
        <v>318</v>
      </c>
      <c r="V95" t="s">
        <v>318</v>
      </c>
      <c r="W95"/>
      <c r="X95" s="137" t="s">
        <v>318</v>
      </c>
      <c r="Y95" s="74"/>
      <c r="Z95" s="1">
        <f>SUM(D95:X95)</f>
        <v>10</v>
      </c>
      <c r="AA95" s="3"/>
    </row>
    <row r="96" spans="1:27" ht="14.4" x14ac:dyDescent="0.3">
      <c r="A96" s="1">
        <v>91</v>
      </c>
      <c r="B96" s="172" t="s">
        <v>106</v>
      </c>
      <c r="C96" s="97">
        <v>3</v>
      </c>
      <c r="D96" t="s">
        <v>318</v>
      </c>
      <c r="E96" t="s">
        <v>318</v>
      </c>
      <c r="F96" t="s">
        <v>318</v>
      </c>
      <c r="G96" t="s">
        <v>318</v>
      </c>
      <c r="H96" t="s">
        <v>318</v>
      </c>
      <c r="I96" t="s">
        <v>318</v>
      </c>
      <c r="J96" t="s">
        <v>318</v>
      </c>
      <c r="K96">
        <v>9</v>
      </c>
      <c r="L96" t="s">
        <v>318</v>
      </c>
      <c r="M96" t="s">
        <v>318</v>
      </c>
      <c r="N96" t="s">
        <v>318</v>
      </c>
      <c r="O96" t="s">
        <v>318</v>
      </c>
      <c r="P96" t="s">
        <v>318</v>
      </c>
      <c r="Q96" t="s">
        <v>318</v>
      </c>
      <c r="R96" t="s">
        <v>318</v>
      </c>
      <c r="S96" t="s">
        <v>318</v>
      </c>
      <c r="T96" t="s">
        <v>318</v>
      </c>
      <c r="U96" t="s">
        <v>318</v>
      </c>
      <c r="V96" t="s">
        <v>318</v>
      </c>
      <c r="W96"/>
      <c r="X96" s="137" t="s">
        <v>318</v>
      </c>
      <c r="Y96" s="74"/>
      <c r="Z96" s="1">
        <f>SUM(D96:X96)</f>
        <v>9</v>
      </c>
      <c r="AA96" s="3"/>
    </row>
    <row r="97" spans="1:27" ht="14.4" x14ac:dyDescent="0.3">
      <c r="A97" s="1">
        <v>92</v>
      </c>
      <c r="B97" s="172" t="s">
        <v>24</v>
      </c>
      <c r="C97" s="97">
        <v>3</v>
      </c>
      <c r="D97" t="s">
        <v>318</v>
      </c>
      <c r="E97" t="s">
        <v>318</v>
      </c>
      <c r="F97">
        <v>1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>
        <v>4</v>
      </c>
      <c r="P97" t="s">
        <v>318</v>
      </c>
      <c r="Q97" t="s">
        <v>318</v>
      </c>
      <c r="R97" t="s">
        <v>318</v>
      </c>
      <c r="S97" t="s">
        <v>318</v>
      </c>
      <c r="T97" t="s">
        <v>318</v>
      </c>
      <c r="U97">
        <v>4</v>
      </c>
      <c r="V97" t="s">
        <v>318</v>
      </c>
      <c r="W97"/>
      <c r="X97" s="137" t="s">
        <v>318</v>
      </c>
      <c r="Y97" s="74"/>
      <c r="Z97" s="1">
        <f>SUM(D97:X97)</f>
        <v>9</v>
      </c>
      <c r="AA97" s="3"/>
    </row>
    <row r="98" spans="1:27" ht="14.4" x14ac:dyDescent="0.3">
      <c r="A98" s="1">
        <v>93</v>
      </c>
      <c r="B98" s="173" t="s">
        <v>123</v>
      </c>
      <c r="C98" s="142">
        <v>4</v>
      </c>
      <c r="D98" t="s">
        <v>318</v>
      </c>
      <c r="E98" t="s">
        <v>318</v>
      </c>
      <c r="F98">
        <v>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 t="s">
        <v>318</v>
      </c>
      <c r="P98" t="s">
        <v>318</v>
      </c>
      <c r="Q98" t="s">
        <v>318</v>
      </c>
      <c r="R98" t="s">
        <v>318</v>
      </c>
      <c r="S98" t="s">
        <v>318</v>
      </c>
      <c r="T98" t="s">
        <v>318</v>
      </c>
      <c r="U98" t="s">
        <v>318</v>
      </c>
      <c r="V98" t="s">
        <v>318</v>
      </c>
      <c r="W98"/>
      <c r="X98" s="137" t="s">
        <v>318</v>
      </c>
      <c r="Y98" s="74"/>
      <c r="Z98" s="1">
        <f>SUM(D98:X98)</f>
        <v>8</v>
      </c>
      <c r="AA98" s="3"/>
    </row>
    <row r="99" spans="1:27" ht="14.4" x14ac:dyDescent="0.3">
      <c r="A99" s="1">
        <v>94</v>
      </c>
      <c r="B99" s="173" t="s">
        <v>231</v>
      </c>
      <c r="C99" s="142">
        <v>4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>
        <v>8</v>
      </c>
      <c r="P99" t="s">
        <v>318</v>
      </c>
      <c r="Q99" t="s">
        <v>318</v>
      </c>
      <c r="R99" t="s">
        <v>318</v>
      </c>
      <c r="S99" t="s">
        <v>318</v>
      </c>
      <c r="T99" t="s">
        <v>318</v>
      </c>
      <c r="U99" t="s">
        <v>318</v>
      </c>
      <c r="V99" t="s">
        <v>318</v>
      </c>
      <c r="W99"/>
      <c r="X99" s="137" t="s">
        <v>318</v>
      </c>
      <c r="Y99" s="74"/>
      <c r="Z99" s="1">
        <f>SUM(D99:X99)</f>
        <v>8</v>
      </c>
      <c r="AA99" s="3"/>
    </row>
    <row r="100" spans="1:27" ht="14.4" x14ac:dyDescent="0.3">
      <c r="A100" s="1">
        <v>95</v>
      </c>
      <c r="B100" s="173" t="s">
        <v>245</v>
      </c>
      <c r="C100" s="142">
        <v>4</v>
      </c>
      <c r="D100" s="1" t="s">
        <v>318</v>
      </c>
      <c r="E100" s="1" t="s">
        <v>318</v>
      </c>
      <c r="F100" s="1" t="s">
        <v>318</v>
      </c>
      <c r="G100" s="1" t="s">
        <v>318</v>
      </c>
      <c r="H100" s="1" t="s">
        <v>318</v>
      </c>
      <c r="I100" s="1" t="s">
        <v>318</v>
      </c>
      <c r="J100" s="1" t="s">
        <v>318</v>
      </c>
      <c r="K100" s="1" t="s">
        <v>318</v>
      </c>
      <c r="L100" s="1" t="s">
        <v>318</v>
      </c>
      <c r="M100" s="1" t="s">
        <v>318</v>
      </c>
      <c r="N100" s="1" t="s">
        <v>318</v>
      </c>
      <c r="O100" s="1" t="s">
        <v>318</v>
      </c>
      <c r="P100" s="1" t="s">
        <v>318</v>
      </c>
      <c r="Q100" s="1" t="s">
        <v>318</v>
      </c>
      <c r="R100" s="1" t="s">
        <v>318</v>
      </c>
      <c r="S100" s="1">
        <v>8</v>
      </c>
      <c r="T100" s="1" t="s">
        <v>318</v>
      </c>
      <c r="U100" s="1" t="s">
        <v>318</v>
      </c>
      <c r="V100" s="1" t="s">
        <v>318</v>
      </c>
      <c r="X100" s="137" t="s">
        <v>318</v>
      </c>
      <c r="Y100" s="74"/>
      <c r="Z100" s="1">
        <f>SUM(D100:X100)</f>
        <v>8</v>
      </c>
      <c r="AA100" s="3"/>
    </row>
    <row r="101" spans="1:27" ht="14.4" x14ac:dyDescent="0.3">
      <c r="A101" s="1">
        <v>96</v>
      </c>
      <c r="B101" s="173" t="s">
        <v>214</v>
      </c>
      <c r="C101" s="142">
        <v>4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>
        <v>7</v>
      </c>
      <c r="O101" t="s">
        <v>318</v>
      </c>
      <c r="P101" t="s">
        <v>318</v>
      </c>
      <c r="Q101" t="s">
        <v>318</v>
      </c>
      <c r="R101" t="s">
        <v>318</v>
      </c>
      <c r="S101" t="s">
        <v>318</v>
      </c>
      <c r="T101" t="s">
        <v>318</v>
      </c>
      <c r="U101" t="s">
        <v>318</v>
      </c>
      <c r="V101" t="s">
        <v>318</v>
      </c>
      <c r="W101"/>
      <c r="X101" s="137" t="s">
        <v>318</v>
      </c>
      <c r="Y101" s="74"/>
      <c r="Z101" s="1">
        <f>SUM(D101:X101)</f>
        <v>7</v>
      </c>
      <c r="AA101" s="3"/>
    </row>
    <row r="102" spans="1:27" ht="14.4" x14ac:dyDescent="0.3">
      <c r="A102" s="1">
        <v>97</v>
      </c>
      <c r="B102" s="173" t="s">
        <v>242</v>
      </c>
      <c r="C102" s="142">
        <v>4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>
        <v>7</v>
      </c>
      <c r="P102" t="s">
        <v>318</v>
      </c>
      <c r="Q102" t="s">
        <v>318</v>
      </c>
      <c r="R102" t="s">
        <v>318</v>
      </c>
      <c r="S102" t="s">
        <v>318</v>
      </c>
      <c r="T102" t="s">
        <v>318</v>
      </c>
      <c r="U102" t="s">
        <v>318</v>
      </c>
      <c r="V102" t="s">
        <v>318</v>
      </c>
      <c r="W102"/>
      <c r="X102" s="137" t="s">
        <v>318</v>
      </c>
      <c r="Y102" s="74"/>
      <c r="Z102" s="1">
        <f>SUM(D102:X102)</f>
        <v>7</v>
      </c>
      <c r="AA102" s="3"/>
    </row>
    <row r="103" spans="1:27" ht="14.4" x14ac:dyDescent="0.3">
      <c r="A103" s="1">
        <v>98</v>
      </c>
      <c r="B103" s="172" t="s">
        <v>165</v>
      </c>
      <c r="C103" s="97">
        <v>3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>
        <v>7</v>
      </c>
      <c r="R103" t="s">
        <v>318</v>
      </c>
      <c r="S103" t="s">
        <v>318</v>
      </c>
      <c r="T103" t="s">
        <v>318</v>
      </c>
      <c r="U103" t="s">
        <v>318</v>
      </c>
      <c r="V103" t="s">
        <v>318</v>
      </c>
      <c r="W103"/>
      <c r="X103" s="137" t="s">
        <v>318</v>
      </c>
      <c r="Y103" s="74"/>
      <c r="Z103" s="1">
        <f>SUM(D103:X103)</f>
        <v>7</v>
      </c>
      <c r="AA103" s="3"/>
    </row>
    <row r="104" spans="1:27" ht="14.4" x14ac:dyDescent="0.3">
      <c r="A104" s="1">
        <v>99</v>
      </c>
      <c r="B104" s="173" t="s">
        <v>208</v>
      </c>
      <c r="C104" s="142">
        <v>4</v>
      </c>
      <c r="D104" t="s">
        <v>318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 t="s">
        <v>318</v>
      </c>
      <c r="R104">
        <v>7</v>
      </c>
      <c r="S104" t="s">
        <v>318</v>
      </c>
      <c r="T104" t="s">
        <v>318</v>
      </c>
      <c r="U104" t="s">
        <v>318</v>
      </c>
      <c r="V104" t="s">
        <v>318</v>
      </c>
      <c r="W104"/>
      <c r="X104" s="137" t="s">
        <v>318</v>
      </c>
      <c r="Y104" s="74"/>
      <c r="Z104" s="1">
        <f>SUM(D104:X104)</f>
        <v>7</v>
      </c>
      <c r="AA104" s="3"/>
    </row>
    <row r="105" spans="1:27" ht="14.4" x14ac:dyDescent="0.3">
      <c r="A105" s="1">
        <v>100</v>
      </c>
      <c r="B105" s="173" t="s">
        <v>207</v>
      </c>
      <c r="C105" s="142">
        <v>4</v>
      </c>
      <c r="D105" t="s">
        <v>318</v>
      </c>
      <c r="E105" t="s">
        <v>318</v>
      </c>
      <c r="F105">
        <v>5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 t="s">
        <v>318</v>
      </c>
      <c r="Q105" t="s">
        <v>318</v>
      </c>
      <c r="R105" t="s">
        <v>318</v>
      </c>
      <c r="S105">
        <v>2</v>
      </c>
      <c r="T105" t="s">
        <v>318</v>
      </c>
      <c r="U105" t="s">
        <v>318</v>
      </c>
      <c r="V105" t="s">
        <v>318</v>
      </c>
      <c r="W105"/>
      <c r="X105" s="137" t="s">
        <v>318</v>
      </c>
      <c r="Y105" s="74"/>
      <c r="Z105" s="1">
        <f>SUM(D105:X105)</f>
        <v>7</v>
      </c>
      <c r="AA105" s="3"/>
    </row>
    <row r="106" spans="1:27" ht="14.4" x14ac:dyDescent="0.3">
      <c r="A106" s="1">
        <v>101</v>
      </c>
      <c r="B106" s="171" t="s">
        <v>217</v>
      </c>
      <c r="C106" s="92">
        <v>2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>
        <v>6</v>
      </c>
      <c r="Q106" t="s">
        <v>318</v>
      </c>
      <c r="R106" t="s">
        <v>318</v>
      </c>
      <c r="S106" t="s">
        <v>318</v>
      </c>
      <c r="T106" t="s">
        <v>318</v>
      </c>
      <c r="U106" t="s">
        <v>318</v>
      </c>
      <c r="V106" t="s">
        <v>318</v>
      </c>
      <c r="W106"/>
      <c r="X106" s="137" t="s">
        <v>318</v>
      </c>
      <c r="Y106" s="74"/>
      <c r="Z106" s="1">
        <f>SUM(D106:X106)</f>
        <v>6</v>
      </c>
      <c r="AA106" s="3"/>
    </row>
    <row r="107" spans="1:27" ht="14.4" x14ac:dyDescent="0.3">
      <c r="A107" s="1">
        <v>102</v>
      </c>
      <c r="B107" s="171" t="s">
        <v>197</v>
      </c>
      <c r="C107" s="92">
        <v>2</v>
      </c>
      <c r="D107" t="s">
        <v>318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 t="s">
        <v>318</v>
      </c>
      <c r="Q107">
        <v>6</v>
      </c>
      <c r="R107" t="s">
        <v>318</v>
      </c>
      <c r="S107" t="s">
        <v>318</v>
      </c>
      <c r="T107" t="s">
        <v>318</v>
      </c>
      <c r="U107" t="s">
        <v>318</v>
      </c>
      <c r="V107" t="s">
        <v>318</v>
      </c>
      <c r="W107"/>
      <c r="X107" s="137" t="s">
        <v>318</v>
      </c>
      <c r="Y107" s="74"/>
      <c r="Z107" s="1">
        <f>SUM(D107:X107)</f>
        <v>6</v>
      </c>
      <c r="AA107" s="3"/>
    </row>
    <row r="108" spans="1:27" ht="14.4" x14ac:dyDescent="0.3">
      <c r="A108" s="1">
        <v>103</v>
      </c>
      <c r="B108" s="172" t="s">
        <v>200</v>
      </c>
      <c r="C108" s="97">
        <v>3</v>
      </c>
      <c r="D108">
        <v>5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 t="s">
        <v>318</v>
      </c>
      <c r="R108" t="s">
        <v>318</v>
      </c>
      <c r="S108" t="s">
        <v>318</v>
      </c>
      <c r="T108" t="s">
        <v>318</v>
      </c>
      <c r="U108" t="s">
        <v>318</v>
      </c>
      <c r="V108" t="s">
        <v>318</v>
      </c>
      <c r="W108"/>
      <c r="X108" s="137" t="s">
        <v>318</v>
      </c>
      <c r="Y108" s="74"/>
      <c r="Z108" s="1">
        <f>SUM(D108:X108)</f>
        <v>5</v>
      </c>
      <c r="AA108" s="3"/>
    </row>
    <row r="109" spans="1:27" ht="14.4" x14ac:dyDescent="0.3">
      <c r="A109" s="1">
        <v>104</v>
      </c>
      <c r="B109" s="173" t="s">
        <v>168</v>
      </c>
      <c r="C109" s="142">
        <v>4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>
        <v>2</v>
      </c>
      <c r="N109">
        <v>3</v>
      </c>
      <c r="O109" t="s">
        <v>318</v>
      </c>
      <c r="P109" t="s">
        <v>318</v>
      </c>
      <c r="Q109" t="s">
        <v>318</v>
      </c>
      <c r="R109" t="s">
        <v>318</v>
      </c>
      <c r="S109" t="s">
        <v>318</v>
      </c>
      <c r="T109" t="s">
        <v>318</v>
      </c>
      <c r="U109" t="s">
        <v>318</v>
      </c>
      <c r="V109" t="s">
        <v>318</v>
      </c>
      <c r="W109"/>
      <c r="X109" s="137" t="s">
        <v>318</v>
      </c>
      <c r="Y109" s="74"/>
      <c r="Z109" s="1">
        <f>SUM(D109:X109)</f>
        <v>5</v>
      </c>
      <c r="AA109" s="3"/>
    </row>
    <row r="110" spans="1:27" ht="14.4" x14ac:dyDescent="0.3">
      <c r="A110" s="1">
        <v>105</v>
      </c>
      <c r="B110" s="173" t="s">
        <v>107</v>
      </c>
      <c r="C110" s="142">
        <v>4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>
        <v>3</v>
      </c>
      <c r="N110" t="s">
        <v>318</v>
      </c>
      <c r="O110">
        <v>2</v>
      </c>
      <c r="P110" t="s">
        <v>318</v>
      </c>
      <c r="Q110" t="s">
        <v>318</v>
      </c>
      <c r="R110" t="s">
        <v>318</v>
      </c>
      <c r="S110" t="s">
        <v>318</v>
      </c>
      <c r="T110" t="s">
        <v>318</v>
      </c>
      <c r="U110" t="s">
        <v>318</v>
      </c>
      <c r="V110" t="s">
        <v>318</v>
      </c>
      <c r="W110"/>
      <c r="X110" s="137" t="s">
        <v>318</v>
      </c>
      <c r="Y110" s="74"/>
      <c r="Z110" s="1">
        <f>SUM(D110:X110)</f>
        <v>5</v>
      </c>
      <c r="AA110" s="3"/>
    </row>
    <row r="111" spans="1:27" ht="14.4" x14ac:dyDescent="0.3">
      <c r="A111" s="1">
        <v>106</v>
      </c>
      <c r="B111" s="173" t="s">
        <v>257</v>
      </c>
      <c r="C111" s="142">
        <v>4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>
        <v>5</v>
      </c>
      <c r="S111" t="s">
        <v>318</v>
      </c>
      <c r="T111" t="s">
        <v>318</v>
      </c>
      <c r="U111" t="s">
        <v>318</v>
      </c>
      <c r="V111" t="s">
        <v>318</v>
      </c>
      <c r="W111"/>
      <c r="X111" s="137" t="s">
        <v>318</v>
      </c>
      <c r="Y111" s="74"/>
      <c r="Z111" s="1">
        <f>SUM(D111:X111)</f>
        <v>5</v>
      </c>
      <c r="AA111" s="3"/>
    </row>
    <row r="112" spans="1:27" ht="14.4" x14ac:dyDescent="0.3">
      <c r="A112" s="1">
        <v>107</v>
      </c>
      <c r="B112" s="171" t="s">
        <v>162</v>
      </c>
      <c r="C112" s="92">
        <v>2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 t="s">
        <v>318</v>
      </c>
      <c r="R112" t="s">
        <v>318</v>
      </c>
      <c r="S112" t="s">
        <v>318</v>
      </c>
      <c r="T112" t="s">
        <v>318</v>
      </c>
      <c r="U112" t="s">
        <v>318</v>
      </c>
      <c r="V112">
        <v>4</v>
      </c>
      <c r="W112"/>
      <c r="X112" s="137" t="s">
        <v>318</v>
      </c>
      <c r="Y112" s="74"/>
      <c r="Z112" s="1">
        <f>SUM(D112:X112)</f>
        <v>4</v>
      </c>
      <c r="AA112" s="3"/>
    </row>
    <row r="113" spans="1:27" ht="14.4" x14ac:dyDescent="0.3">
      <c r="A113" s="1">
        <v>108</v>
      </c>
      <c r="B113" s="173" t="s">
        <v>269</v>
      </c>
      <c r="C113" s="142">
        <v>4</v>
      </c>
      <c r="D113" t="s">
        <v>318</v>
      </c>
      <c r="E113" t="s">
        <v>318</v>
      </c>
      <c r="F113">
        <v>3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 t="s">
        <v>318</v>
      </c>
      <c r="R113" t="s">
        <v>318</v>
      </c>
      <c r="S113" t="s">
        <v>318</v>
      </c>
      <c r="T113" t="s">
        <v>318</v>
      </c>
      <c r="U113" t="s">
        <v>318</v>
      </c>
      <c r="V113" t="s">
        <v>318</v>
      </c>
      <c r="W113"/>
      <c r="X113" s="137" t="s">
        <v>318</v>
      </c>
      <c r="Y113" s="74"/>
      <c r="Z113" s="1">
        <f>SUM(D113:X113)</f>
        <v>3</v>
      </c>
      <c r="AA113" s="3"/>
    </row>
    <row r="114" spans="1:27" ht="14.4" x14ac:dyDescent="0.3">
      <c r="A114" s="1">
        <v>109</v>
      </c>
      <c r="B114" s="173" t="s">
        <v>112</v>
      </c>
      <c r="C114" s="142">
        <v>4</v>
      </c>
      <c r="D114" t="s">
        <v>318</v>
      </c>
      <c r="E114" t="s">
        <v>318</v>
      </c>
      <c r="F114" t="s">
        <v>318</v>
      </c>
      <c r="G114">
        <v>3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 t="s">
        <v>318</v>
      </c>
      <c r="R114" t="s">
        <v>318</v>
      </c>
      <c r="S114" t="s">
        <v>318</v>
      </c>
      <c r="T114" t="s">
        <v>318</v>
      </c>
      <c r="U114" t="s">
        <v>318</v>
      </c>
      <c r="V114" t="s">
        <v>318</v>
      </c>
      <c r="W114"/>
      <c r="X114" s="137" t="s">
        <v>318</v>
      </c>
      <c r="Y114" s="74"/>
      <c r="Z114" s="1">
        <f>SUM(D114:X114)</f>
        <v>3</v>
      </c>
      <c r="AA114" s="3"/>
    </row>
    <row r="115" spans="1:27" ht="14.4" x14ac:dyDescent="0.3">
      <c r="A115" s="1">
        <v>110</v>
      </c>
      <c r="B115" s="172" t="s">
        <v>5</v>
      </c>
      <c r="C115" s="97">
        <v>3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 t="s">
        <v>318</v>
      </c>
      <c r="R115" t="s">
        <v>318</v>
      </c>
      <c r="S115">
        <v>3</v>
      </c>
      <c r="T115" t="s">
        <v>318</v>
      </c>
      <c r="U115" t="s">
        <v>318</v>
      </c>
      <c r="V115" t="s">
        <v>318</v>
      </c>
      <c r="W115"/>
      <c r="X115" s="137" t="s">
        <v>318</v>
      </c>
      <c r="Y115" s="74"/>
      <c r="Z115" s="1">
        <f>SUM(D115:X115)</f>
        <v>3</v>
      </c>
      <c r="AA115" s="3"/>
    </row>
    <row r="116" spans="1:27" ht="14.4" x14ac:dyDescent="0.3">
      <c r="A116" s="1">
        <v>111</v>
      </c>
      <c r="B116" s="173" t="s">
        <v>300</v>
      </c>
      <c r="C116" s="142">
        <v>4</v>
      </c>
      <c r="D116">
        <v>2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 t="s">
        <v>318</v>
      </c>
      <c r="Q116" t="s">
        <v>318</v>
      </c>
      <c r="R116" t="s">
        <v>318</v>
      </c>
      <c r="S116" t="s">
        <v>318</v>
      </c>
      <c r="T116" t="s">
        <v>318</v>
      </c>
      <c r="U116" t="s">
        <v>318</v>
      </c>
      <c r="V116" t="s">
        <v>318</v>
      </c>
      <c r="W116"/>
      <c r="X116" s="137" t="s">
        <v>318</v>
      </c>
      <c r="Y116" s="74"/>
      <c r="Z116" s="1">
        <f>SUM(D116:X116)</f>
        <v>2</v>
      </c>
      <c r="AA116" s="3"/>
    </row>
    <row r="117" spans="1:27" ht="14.4" x14ac:dyDescent="0.3">
      <c r="A117" s="1">
        <v>112</v>
      </c>
      <c r="B117" s="173" t="s">
        <v>273</v>
      </c>
      <c r="C117" s="142">
        <v>4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>
        <v>2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 t="s">
        <v>318</v>
      </c>
      <c r="R117" t="s">
        <v>318</v>
      </c>
      <c r="S117" t="s">
        <v>318</v>
      </c>
      <c r="T117" t="s">
        <v>318</v>
      </c>
      <c r="U117" t="s">
        <v>318</v>
      </c>
      <c r="V117" t="s">
        <v>318</v>
      </c>
      <c r="W117"/>
      <c r="X117" s="137" t="s">
        <v>318</v>
      </c>
      <c r="Y117" s="74"/>
      <c r="Z117" s="1">
        <f>SUM(D117:X117)</f>
        <v>2</v>
      </c>
      <c r="AA117" s="3"/>
    </row>
    <row r="118" spans="1:27" ht="14.4" x14ac:dyDescent="0.3">
      <c r="A118" s="1">
        <v>113</v>
      </c>
      <c r="B118" s="173" t="s">
        <v>283</v>
      </c>
      <c r="C118" s="142">
        <v>4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>
        <v>2</v>
      </c>
      <c r="O118" t="s">
        <v>318</v>
      </c>
      <c r="P118" t="s">
        <v>318</v>
      </c>
      <c r="Q118" t="s">
        <v>318</v>
      </c>
      <c r="R118" t="s">
        <v>318</v>
      </c>
      <c r="S118" t="s">
        <v>318</v>
      </c>
      <c r="T118" t="s">
        <v>318</v>
      </c>
      <c r="U118" t="s">
        <v>318</v>
      </c>
      <c r="V118" t="s">
        <v>318</v>
      </c>
      <c r="W118"/>
      <c r="X118" s="137" t="s">
        <v>318</v>
      </c>
      <c r="Y118" s="74"/>
      <c r="Z118" s="1">
        <f>SUM(D118:X118)</f>
        <v>2</v>
      </c>
      <c r="AA118" s="3"/>
    </row>
    <row r="119" spans="1:27" ht="14.4" x14ac:dyDescent="0.3">
      <c r="A119" s="1">
        <v>114</v>
      </c>
      <c r="B119" s="171" t="s">
        <v>219</v>
      </c>
      <c r="C119" s="92">
        <v>2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>
        <v>2</v>
      </c>
      <c r="P119" t="s">
        <v>318</v>
      </c>
      <c r="Q119" t="s">
        <v>318</v>
      </c>
      <c r="R119" t="s">
        <v>318</v>
      </c>
      <c r="S119" t="s">
        <v>318</v>
      </c>
      <c r="T119" t="s">
        <v>318</v>
      </c>
      <c r="U119" t="s">
        <v>318</v>
      </c>
      <c r="V119" t="s">
        <v>318</v>
      </c>
      <c r="W119"/>
      <c r="X119" s="137" t="s">
        <v>318</v>
      </c>
      <c r="Y119" s="74"/>
      <c r="Z119" s="1">
        <f>SUM(D119:X119)</f>
        <v>2</v>
      </c>
      <c r="AA119" s="3"/>
    </row>
    <row r="120" spans="1:27" ht="14.4" x14ac:dyDescent="0.3">
      <c r="A120" s="1">
        <v>115</v>
      </c>
      <c r="B120" s="171" t="s">
        <v>158</v>
      </c>
      <c r="C120" s="92">
        <v>2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 t="s">
        <v>318</v>
      </c>
      <c r="S120" t="s">
        <v>318</v>
      </c>
      <c r="T120" t="s">
        <v>318</v>
      </c>
      <c r="U120" t="s">
        <v>318</v>
      </c>
      <c r="V120" t="s">
        <v>318</v>
      </c>
      <c r="W120"/>
      <c r="X120" s="137" t="s">
        <v>318</v>
      </c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1" t="s">
        <v>117</v>
      </c>
      <c r="C121" s="92">
        <v>2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 t="s">
        <v>318</v>
      </c>
      <c r="S121" t="s">
        <v>318</v>
      </c>
      <c r="T121" t="s">
        <v>318</v>
      </c>
      <c r="U121" t="s">
        <v>318</v>
      </c>
      <c r="V121" t="s">
        <v>318</v>
      </c>
      <c r="W121"/>
      <c r="X121" s="137" t="s">
        <v>318</v>
      </c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2" t="s">
        <v>221</v>
      </c>
      <c r="C122" s="97">
        <v>3</v>
      </c>
      <c r="D122" t="s">
        <v>318</v>
      </c>
      <c r="E122" t="s">
        <v>318</v>
      </c>
      <c r="F122" t="s">
        <v>318</v>
      </c>
      <c r="G122" t="s">
        <v>318</v>
      </c>
      <c r="H122" t="s">
        <v>318</v>
      </c>
      <c r="I122" t="s">
        <v>318</v>
      </c>
      <c r="J122" t="s">
        <v>318</v>
      </c>
      <c r="K122" t="s">
        <v>318</v>
      </c>
      <c r="L122" t="s">
        <v>318</v>
      </c>
      <c r="M122" t="s">
        <v>318</v>
      </c>
      <c r="N122" t="s">
        <v>318</v>
      </c>
      <c r="O122" t="s">
        <v>318</v>
      </c>
      <c r="P122" t="s">
        <v>318</v>
      </c>
      <c r="Q122" t="s">
        <v>318</v>
      </c>
      <c r="R122" t="s">
        <v>318</v>
      </c>
      <c r="S122" t="s">
        <v>318</v>
      </c>
      <c r="T122" t="s">
        <v>318</v>
      </c>
      <c r="U122" t="s">
        <v>318</v>
      </c>
      <c r="V122" t="s">
        <v>318</v>
      </c>
      <c r="W122"/>
      <c r="X122" s="137" t="s">
        <v>318</v>
      </c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2" t="s">
        <v>120</v>
      </c>
      <c r="C123" s="97">
        <v>3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 t="s">
        <v>318</v>
      </c>
      <c r="S123" t="s">
        <v>318</v>
      </c>
      <c r="T123" t="s">
        <v>318</v>
      </c>
      <c r="U123" t="s">
        <v>318</v>
      </c>
      <c r="V123" t="s">
        <v>318</v>
      </c>
      <c r="W123"/>
      <c r="X123" s="137" t="s">
        <v>318</v>
      </c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2" t="s">
        <v>166</v>
      </c>
      <c r="C124" s="97">
        <v>3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 t="s">
        <v>318</v>
      </c>
      <c r="S124" t="s">
        <v>318</v>
      </c>
      <c r="T124" t="s">
        <v>318</v>
      </c>
      <c r="U124" t="s">
        <v>318</v>
      </c>
      <c r="V124" t="s">
        <v>318</v>
      </c>
      <c r="W124"/>
      <c r="X124" s="137" t="s">
        <v>318</v>
      </c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225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 t="s">
        <v>318</v>
      </c>
      <c r="S125" t="s">
        <v>318</v>
      </c>
      <c r="T125" t="s">
        <v>318</v>
      </c>
      <c r="U125" t="s">
        <v>318</v>
      </c>
      <c r="V125" t="s">
        <v>318</v>
      </c>
      <c r="W125"/>
      <c r="X125" s="137" t="s">
        <v>318</v>
      </c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167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 t="s">
        <v>318</v>
      </c>
      <c r="S126" t="s">
        <v>318</v>
      </c>
      <c r="T126" t="s">
        <v>318</v>
      </c>
      <c r="U126" t="s">
        <v>318</v>
      </c>
      <c r="V126" t="s">
        <v>318</v>
      </c>
      <c r="W126"/>
      <c r="X126" s="137" t="s">
        <v>318</v>
      </c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202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 t="s">
        <v>318</v>
      </c>
      <c r="R127" t="s">
        <v>318</v>
      </c>
      <c r="S127" t="s">
        <v>318</v>
      </c>
      <c r="T127" t="s">
        <v>318</v>
      </c>
      <c r="U127" t="s">
        <v>318</v>
      </c>
      <c r="V127" t="s">
        <v>318</v>
      </c>
      <c r="W127"/>
      <c r="X127" s="137" t="s">
        <v>318</v>
      </c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203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 t="s">
        <v>318</v>
      </c>
      <c r="S128" t="s">
        <v>318</v>
      </c>
      <c r="T128" t="s">
        <v>318</v>
      </c>
      <c r="U128" t="s">
        <v>318</v>
      </c>
      <c r="V128" t="s">
        <v>318</v>
      </c>
      <c r="W128"/>
      <c r="X128" s="137" t="s">
        <v>318</v>
      </c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230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 t="s">
        <v>318</v>
      </c>
      <c r="R129" t="s">
        <v>318</v>
      </c>
      <c r="S129" t="s">
        <v>318</v>
      </c>
      <c r="T129" t="s">
        <v>318</v>
      </c>
      <c r="U129" t="s">
        <v>318</v>
      </c>
      <c r="V129" t="s">
        <v>318</v>
      </c>
      <c r="W129"/>
      <c r="X129" s="137" t="s">
        <v>318</v>
      </c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23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 t="s">
        <v>318</v>
      </c>
      <c r="R130" t="s">
        <v>318</v>
      </c>
      <c r="S130" t="s">
        <v>318</v>
      </c>
      <c r="T130" t="s">
        <v>318</v>
      </c>
      <c r="U130" t="s">
        <v>318</v>
      </c>
      <c r="V130" t="s">
        <v>318</v>
      </c>
      <c r="W130"/>
      <c r="X130" s="137" t="s">
        <v>318</v>
      </c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232</v>
      </c>
      <c r="C131" s="142">
        <v>4</v>
      </c>
      <c r="D131" t="s">
        <v>318</v>
      </c>
      <c r="E131" t="s">
        <v>318</v>
      </c>
      <c r="F131" s="1" t="s">
        <v>318</v>
      </c>
      <c r="G131" s="1" t="s">
        <v>318</v>
      </c>
      <c r="H131" t="s">
        <v>318</v>
      </c>
      <c r="I131" s="1" t="s">
        <v>318</v>
      </c>
      <c r="J131" t="s">
        <v>318</v>
      </c>
      <c r="K131" s="1" t="s">
        <v>318</v>
      </c>
      <c r="L131" s="1" t="s">
        <v>318</v>
      </c>
      <c r="M131" t="s">
        <v>318</v>
      </c>
      <c r="N131" s="1" t="s">
        <v>318</v>
      </c>
      <c r="O131" s="1" t="s">
        <v>318</v>
      </c>
      <c r="P131" s="1" t="s">
        <v>318</v>
      </c>
      <c r="Q131" t="s">
        <v>318</v>
      </c>
      <c r="R131" s="1" t="s">
        <v>318</v>
      </c>
      <c r="S131" s="1" t="s">
        <v>318</v>
      </c>
      <c r="T131" s="1" t="s">
        <v>318</v>
      </c>
      <c r="U131" s="1" t="s">
        <v>318</v>
      </c>
      <c r="V131" s="1" t="s">
        <v>318</v>
      </c>
      <c r="X131" s="138" t="s">
        <v>318</v>
      </c>
      <c r="Y131" s="70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234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 t="s">
        <v>318</v>
      </c>
      <c r="S132" t="s">
        <v>318</v>
      </c>
      <c r="T132" t="s">
        <v>318</v>
      </c>
      <c r="U132" t="s">
        <v>318</v>
      </c>
      <c r="V132" t="s">
        <v>318</v>
      </c>
      <c r="W132"/>
      <c r="X132" s="137" t="s">
        <v>318</v>
      </c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235</v>
      </c>
      <c r="C133" s="142">
        <v>4</v>
      </c>
      <c r="D133" t="s">
        <v>318</v>
      </c>
      <c r="E133" t="s">
        <v>318</v>
      </c>
      <c r="F133" t="s">
        <v>318</v>
      </c>
      <c r="G133" t="s">
        <v>318</v>
      </c>
      <c r="H133" t="s">
        <v>318</v>
      </c>
      <c r="I133" t="s">
        <v>318</v>
      </c>
      <c r="J133" t="s">
        <v>318</v>
      </c>
      <c r="K133" t="s">
        <v>318</v>
      </c>
      <c r="L133" t="s">
        <v>318</v>
      </c>
      <c r="M133" t="s">
        <v>318</v>
      </c>
      <c r="N133" t="s">
        <v>318</v>
      </c>
      <c r="O133" t="s">
        <v>318</v>
      </c>
      <c r="P133" t="s">
        <v>318</v>
      </c>
      <c r="Q133" t="s">
        <v>318</v>
      </c>
      <c r="R133" t="s">
        <v>318</v>
      </c>
      <c r="S133" t="s">
        <v>318</v>
      </c>
      <c r="T133" t="s">
        <v>318</v>
      </c>
      <c r="U133" t="s">
        <v>318</v>
      </c>
      <c r="V133" t="s">
        <v>318</v>
      </c>
      <c r="W133"/>
      <c r="X133" s="137" t="s">
        <v>318</v>
      </c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236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 t="s">
        <v>318</v>
      </c>
      <c r="S134" t="s">
        <v>318</v>
      </c>
      <c r="T134" t="s">
        <v>318</v>
      </c>
      <c r="U134" t="s">
        <v>318</v>
      </c>
      <c r="V134" t="s">
        <v>318</v>
      </c>
      <c r="W134"/>
      <c r="X134" s="137" t="s">
        <v>318</v>
      </c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237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 t="s">
        <v>318</v>
      </c>
      <c r="S135" t="s">
        <v>318</v>
      </c>
      <c r="T135" t="s">
        <v>318</v>
      </c>
      <c r="U135" t="s">
        <v>318</v>
      </c>
      <c r="V135" t="s">
        <v>318</v>
      </c>
      <c r="W135"/>
      <c r="X135" s="137" t="s">
        <v>318</v>
      </c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108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 t="s">
        <v>318</v>
      </c>
      <c r="R136" t="s">
        <v>318</v>
      </c>
      <c r="S136" t="s">
        <v>318</v>
      </c>
      <c r="T136" t="s">
        <v>318</v>
      </c>
      <c r="U136" t="s">
        <v>318</v>
      </c>
      <c r="V136" t="s">
        <v>318</v>
      </c>
      <c r="W136"/>
      <c r="X136" s="137" t="s">
        <v>318</v>
      </c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298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 t="s">
        <v>318</v>
      </c>
      <c r="S137" t="s">
        <v>318</v>
      </c>
      <c r="T137" t="s">
        <v>318</v>
      </c>
      <c r="U137" t="s">
        <v>318</v>
      </c>
      <c r="V137" t="s">
        <v>318</v>
      </c>
      <c r="W137"/>
      <c r="X137" s="137" t="s">
        <v>318</v>
      </c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240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 t="s">
        <v>318</v>
      </c>
      <c r="S138" t="s">
        <v>318</v>
      </c>
      <c r="T138" t="s">
        <v>318</v>
      </c>
      <c r="U138" t="s">
        <v>318</v>
      </c>
      <c r="V138" t="s">
        <v>318</v>
      </c>
      <c r="W138"/>
      <c r="X138" s="137" t="s">
        <v>318</v>
      </c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244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 t="s">
        <v>318</v>
      </c>
      <c r="S139" t="s">
        <v>318</v>
      </c>
      <c r="T139" t="s">
        <v>318</v>
      </c>
      <c r="U139" t="s">
        <v>318</v>
      </c>
      <c r="V139" t="s">
        <v>318</v>
      </c>
      <c r="W139"/>
      <c r="X139" s="137" t="s">
        <v>318</v>
      </c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205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 t="s">
        <v>318</v>
      </c>
      <c r="S140" t="s">
        <v>318</v>
      </c>
      <c r="T140" t="s">
        <v>318</v>
      </c>
      <c r="U140" t="s">
        <v>318</v>
      </c>
      <c r="V140" t="s">
        <v>318</v>
      </c>
      <c r="W140"/>
      <c r="X140" s="137" t="s">
        <v>318</v>
      </c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247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 t="s">
        <v>318</v>
      </c>
      <c r="S141" t="s">
        <v>318</v>
      </c>
      <c r="T141" t="s">
        <v>318</v>
      </c>
      <c r="U141" t="s">
        <v>318</v>
      </c>
      <c r="V141" t="s">
        <v>318</v>
      </c>
      <c r="W141"/>
      <c r="X141" s="137" t="s">
        <v>318</v>
      </c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248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 t="s">
        <v>318</v>
      </c>
      <c r="S142" t="s">
        <v>318</v>
      </c>
      <c r="T142" t="s">
        <v>318</v>
      </c>
      <c r="U142" t="s">
        <v>318</v>
      </c>
      <c r="V142" t="s">
        <v>318</v>
      </c>
      <c r="W142"/>
      <c r="X142" s="137" t="s">
        <v>318</v>
      </c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249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 t="s">
        <v>318</v>
      </c>
      <c r="S143" t="s">
        <v>318</v>
      </c>
      <c r="T143" t="s">
        <v>318</v>
      </c>
      <c r="U143" t="s">
        <v>318</v>
      </c>
      <c r="V143" t="s">
        <v>318</v>
      </c>
      <c r="W143"/>
      <c r="X143" s="137" t="s">
        <v>318</v>
      </c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250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 t="s">
        <v>318</v>
      </c>
      <c r="S144" t="s">
        <v>318</v>
      </c>
      <c r="T144" t="s">
        <v>318</v>
      </c>
      <c r="U144" t="s">
        <v>318</v>
      </c>
      <c r="V144" t="s">
        <v>318</v>
      </c>
      <c r="W144"/>
      <c r="X144" s="137" t="s">
        <v>318</v>
      </c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299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 t="s">
        <v>318</v>
      </c>
      <c r="S145" t="s">
        <v>318</v>
      </c>
      <c r="T145" t="s">
        <v>318</v>
      </c>
      <c r="U145" t="s">
        <v>318</v>
      </c>
      <c r="V145" t="s">
        <v>318</v>
      </c>
      <c r="W145"/>
      <c r="X145" s="137" t="s">
        <v>318</v>
      </c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251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 t="s">
        <v>318</v>
      </c>
      <c r="S146" t="s">
        <v>318</v>
      </c>
      <c r="T146" t="s">
        <v>318</v>
      </c>
      <c r="U146" t="s">
        <v>318</v>
      </c>
      <c r="V146" t="s">
        <v>318</v>
      </c>
      <c r="W146"/>
      <c r="X146" s="137" t="s">
        <v>318</v>
      </c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254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 t="s">
        <v>318</v>
      </c>
      <c r="S147" t="s">
        <v>318</v>
      </c>
      <c r="T147" t="s">
        <v>318</v>
      </c>
      <c r="U147" t="s">
        <v>318</v>
      </c>
      <c r="V147" t="s">
        <v>318</v>
      </c>
      <c r="W147"/>
      <c r="X147" s="137" t="s">
        <v>318</v>
      </c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255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 t="s">
        <v>318</v>
      </c>
      <c r="S148" t="s">
        <v>318</v>
      </c>
      <c r="T148" t="s">
        <v>318</v>
      </c>
      <c r="U148" t="s">
        <v>318</v>
      </c>
      <c r="V148" t="s">
        <v>318</v>
      </c>
      <c r="W148"/>
      <c r="X148" s="137" t="s">
        <v>318</v>
      </c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258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 t="s">
        <v>318</v>
      </c>
      <c r="S149" t="s">
        <v>318</v>
      </c>
      <c r="T149" t="s">
        <v>318</v>
      </c>
      <c r="U149" t="s">
        <v>318</v>
      </c>
      <c r="V149" t="s">
        <v>318</v>
      </c>
      <c r="W149"/>
      <c r="X149" s="137" t="s">
        <v>318</v>
      </c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259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 t="s">
        <v>318</v>
      </c>
      <c r="S150" t="s">
        <v>318</v>
      </c>
      <c r="T150" t="s">
        <v>318</v>
      </c>
      <c r="U150" t="s">
        <v>318</v>
      </c>
      <c r="V150" t="s">
        <v>318</v>
      </c>
      <c r="W150"/>
      <c r="X150" s="137" t="s">
        <v>318</v>
      </c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302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 t="s">
        <v>318</v>
      </c>
      <c r="S151" t="s">
        <v>318</v>
      </c>
      <c r="T151" t="s">
        <v>318</v>
      </c>
      <c r="U151" t="s">
        <v>318</v>
      </c>
      <c r="V151" t="s">
        <v>318</v>
      </c>
      <c r="W151"/>
      <c r="X151" s="137" t="s">
        <v>318</v>
      </c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261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 t="s">
        <v>318</v>
      </c>
      <c r="S152" t="s">
        <v>318</v>
      </c>
      <c r="T152" t="s">
        <v>318</v>
      </c>
      <c r="U152" t="s">
        <v>318</v>
      </c>
      <c r="V152" t="s">
        <v>318</v>
      </c>
      <c r="W152"/>
      <c r="X152" s="137" t="s">
        <v>318</v>
      </c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209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 t="s">
        <v>318</v>
      </c>
      <c r="S153" t="s">
        <v>318</v>
      </c>
      <c r="T153" t="s">
        <v>318</v>
      </c>
      <c r="U153" t="s">
        <v>318</v>
      </c>
      <c r="V153" t="s">
        <v>318</v>
      </c>
      <c r="W153"/>
      <c r="X153" s="137" t="s">
        <v>318</v>
      </c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262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 t="s">
        <v>318</v>
      </c>
      <c r="S154" t="s">
        <v>318</v>
      </c>
      <c r="T154" t="s">
        <v>318</v>
      </c>
      <c r="U154" t="s">
        <v>318</v>
      </c>
      <c r="V154" t="s">
        <v>318</v>
      </c>
      <c r="W154"/>
      <c r="X154" s="137" t="s">
        <v>318</v>
      </c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210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 t="s">
        <v>318</v>
      </c>
      <c r="S155" t="s">
        <v>318</v>
      </c>
      <c r="T155" t="s">
        <v>318</v>
      </c>
      <c r="U155" t="s">
        <v>318</v>
      </c>
      <c r="V155" t="s">
        <v>318</v>
      </c>
      <c r="W155"/>
      <c r="X155" s="137" t="s">
        <v>318</v>
      </c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263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 t="s">
        <v>318</v>
      </c>
      <c r="S156" t="s">
        <v>318</v>
      </c>
      <c r="T156" t="s">
        <v>318</v>
      </c>
      <c r="U156" t="s">
        <v>318</v>
      </c>
      <c r="V156" t="s">
        <v>318</v>
      </c>
      <c r="W156"/>
      <c r="X156" s="137" t="s">
        <v>318</v>
      </c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174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 t="s">
        <v>318</v>
      </c>
      <c r="S157" t="s">
        <v>318</v>
      </c>
      <c r="T157" t="s">
        <v>318</v>
      </c>
      <c r="U157" t="s">
        <v>318</v>
      </c>
      <c r="V157" t="s">
        <v>318</v>
      </c>
      <c r="W157"/>
      <c r="X157" s="137" t="s">
        <v>318</v>
      </c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264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 t="s">
        <v>318</v>
      </c>
      <c r="S158" t="s">
        <v>318</v>
      </c>
      <c r="T158" t="s">
        <v>318</v>
      </c>
      <c r="U158" t="s">
        <v>318</v>
      </c>
      <c r="V158" t="s">
        <v>318</v>
      </c>
      <c r="W158"/>
      <c r="X158" s="137" t="s">
        <v>318</v>
      </c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265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 t="s">
        <v>318</v>
      </c>
      <c r="S159" t="s">
        <v>318</v>
      </c>
      <c r="T159" t="s">
        <v>318</v>
      </c>
      <c r="U159" t="s">
        <v>318</v>
      </c>
      <c r="V159" t="s">
        <v>318</v>
      </c>
      <c r="W159"/>
      <c r="X159" s="137" t="s">
        <v>318</v>
      </c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266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 t="s">
        <v>318</v>
      </c>
      <c r="S160" t="s">
        <v>318</v>
      </c>
      <c r="T160" t="s">
        <v>318</v>
      </c>
      <c r="U160" t="s">
        <v>318</v>
      </c>
      <c r="V160" t="s">
        <v>318</v>
      </c>
      <c r="W160"/>
      <c r="X160" s="137" t="s">
        <v>318</v>
      </c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268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 t="s">
        <v>318</v>
      </c>
      <c r="S161" t="s">
        <v>318</v>
      </c>
      <c r="T161" t="s">
        <v>318</v>
      </c>
      <c r="U161" t="s">
        <v>318</v>
      </c>
      <c r="V161" t="s">
        <v>318</v>
      </c>
      <c r="W161"/>
      <c r="X161" s="137" t="s">
        <v>318</v>
      </c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270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 t="s">
        <v>318</v>
      </c>
      <c r="S162" t="s">
        <v>318</v>
      </c>
      <c r="T162" t="s">
        <v>318</v>
      </c>
      <c r="U162" t="s">
        <v>318</v>
      </c>
      <c r="V162" t="s">
        <v>318</v>
      </c>
      <c r="W162"/>
      <c r="X162" s="137" t="s">
        <v>318</v>
      </c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303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 t="s">
        <v>318</v>
      </c>
      <c r="S163" t="s">
        <v>318</v>
      </c>
      <c r="T163" t="s">
        <v>318</v>
      </c>
      <c r="U163" t="s">
        <v>318</v>
      </c>
      <c r="V163" t="s">
        <v>318</v>
      </c>
      <c r="W163"/>
      <c r="X163" s="137" t="s">
        <v>318</v>
      </c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272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 t="s">
        <v>318</v>
      </c>
      <c r="S164" t="s">
        <v>318</v>
      </c>
      <c r="T164" t="s">
        <v>318</v>
      </c>
      <c r="U164" t="s">
        <v>318</v>
      </c>
      <c r="V164" t="s">
        <v>318</v>
      </c>
      <c r="W164"/>
      <c r="X164" s="137" t="s">
        <v>318</v>
      </c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274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 t="s">
        <v>318</v>
      </c>
      <c r="S165" t="s">
        <v>318</v>
      </c>
      <c r="T165" t="s">
        <v>318</v>
      </c>
      <c r="U165" t="s">
        <v>318</v>
      </c>
      <c r="V165" t="s">
        <v>318</v>
      </c>
      <c r="W165"/>
      <c r="X165" s="137" t="s">
        <v>318</v>
      </c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275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 t="s">
        <v>318</v>
      </c>
      <c r="S166" t="s">
        <v>318</v>
      </c>
      <c r="T166" t="s">
        <v>318</v>
      </c>
      <c r="U166" t="s">
        <v>318</v>
      </c>
      <c r="V166" t="s">
        <v>318</v>
      </c>
      <c r="W166"/>
      <c r="X166" s="137" t="s">
        <v>318</v>
      </c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276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 t="s">
        <v>318</v>
      </c>
      <c r="S167" t="s">
        <v>318</v>
      </c>
      <c r="T167" t="s">
        <v>318</v>
      </c>
      <c r="U167" t="s">
        <v>318</v>
      </c>
      <c r="V167" t="s">
        <v>318</v>
      </c>
      <c r="W167"/>
      <c r="X167" s="137" t="s">
        <v>318</v>
      </c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102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 t="s">
        <v>318</v>
      </c>
      <c r="S168" t="s">
        <v>318</v>
      </c>
      <c r="T168" t="s">
        <v>318</v>
      </c>
      <c r="U168" t="s">
        <v>318</v>
      </c>
      <c r="V168" t="s">
        <v>318</v>
      </c>
      <c r="W168"/>
      <c r="X168" s="137" t="s">
        <v>318</v>
      </c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110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 t="s">
        <v>318</v>
      </c>
      <c r="S169" t="s">
        <v>318</v>
      </c>
      <c r="T169" t="s">
        <v>318</v>
      </c>
      <c r="U169" t="s">
        <v>318</v>
      </c>
      <c r="V169" t="s">
        <v>318</v>
      </c>
      <c r="W169"/>
      <c r="X169" s="137" t="s">
        <v>318</v>
      </c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 t="s">
        <v>318</v>
      </c>
      <c r="S170" t="s">
        <v>318</v>
      </c>
      <c r="T170" t="s">
        <v>318</v>
      </c>
      <c r="U170" t="s">
        <v>318</v>
      </c>
      <c r="V170" t="s">
        <v>318</v>
      </c>
      <c r="W170"/>
      <c r="X170" s="137" t="s">
        <v>318</v>
      </c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 t="s">
        <v>318</v>
      </c>
      <c r="S171" t="s">
        <v>318</v>
      </c>
      <c r="T171" t="s">
        <v>318</v>
      </c>
      <c r="U171" t="s">
        <v>318</v>
      </c>
      <c r="V171" t="s">
        <v>318</v>
      </c>
      <c r="W171"/>
      <c r="X171" s="137" t="s">
        <v>318</v>
      </c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 t="s">
        <v>318</v>
      </c>
      <c r="S172" t="s">
        <v>318</v>
      </c>
      <c r="T172" t="s">
        <v>318</v>
      </c>
      <c r="U172" t="s">
        <v>318</v>
      </c>
      <c r="V172" t="s">
        <v>318</v>
      </c>
      <c r="W172"/>
      <c r="X172" s="137" t="s">
        <v>318</v>
      </c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 t="s">
        <v>318</v>
      </c>
      <c r="S173" t="s">
        <v>318</v>
      </c>
      <c r="T173" t="s">
        <v>318</v>
      </c>
      <c r="U173" t="s">
        <v>318</v>
      </c>
      <c r="V173" t="s">
        <v>318</v>
      </c>
      <c r="W173"/>
      <c r="X173" s="137" t="s">
        <v>318</v>
      </c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 t="s">
        <v>318</v>
      </c>
      <c r="S174" t="s">
        <v>318</v>
      </c>
      <c r="T174" t="s">
        <v>318</v>
      </c>
      <c r="U174" t="s">
        <v>318</v>
      </c>
      <c r="V174" t="s">
        <v>318</v>
      </c>
      <c r="W174"/>
      <c r="X174" s="137" t="s">
        <v>318</v>
      </c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 t="s">
        <v>318</v>
      </c>
      <c r="S175" t="s">
        <v>318</v>
      </c>
      <c r="T175" t="s">
        <v>318</v>
      </c>
      <c r="U175" t="s">
        <v>318</v>
      </c>
      <c r="V175" t="s">
        <v>318</v>
      </c>
      <c r="W175"/>
      <c r="X175" s="137" t="s">
        <v>318</v>
      </c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 t="s">
        <v>318</v>
      </c>
      <c r="S176" t="s">
        <v>318</v>
      </c>
      <c r="T176" t="s">
        <v>318</v>
      </c>
      <c r="U176" t="s">
        <v>318</v>
      </c>
      <c r="V176" t="s">
        <v>318</v>
      </c>
      <c r="W176"/>
      <c r="X176" s="137" t="s">
        <v>318</v>
      </c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 t="s">
        <v>318</v>
      </c>
      <c r="S177" t="s">
        <v>318</v>
      </c>
      <c r="T177" t="s">
        <v>318</v>
      </c>
      <c r="U177" t="s">
        <v>318</v>
      </c>
      <c r="V177" t="s">
        <v>318</v>
      </c>
      <c r="W177"/>
      <c r="X177" s="137" t="s">
        <v>318</v>
      </c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 t="s">
        <v>318</v>
      </c>
      <c r="S178" t="s">
        <v>318</v>
      </c>
      <c r="T178" t="s">
        <v>318</v>
      </c>
      <c r="U178" t="s">
        <v>318</v>
      </c>
      <c r="V178" t="s">
        <v>318</v>
      </c>
      <c r="W178"/>
      <c r="X178" s="137" t="s">
        <v>318</v>
      </c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 t="s">
        <v>318</v>
      </c>
      <c r="S179" t="s">
        <v>318</v>
      </c>
      <c r="T179" t="s">
        <v>318</v>
      </c>
      <c r="U179" t="s">
        <v>318</v>
      </c>
      <c r="V179" t="s">
        <v>318</v>
      </c>
      <c r="W179"/>
      <c r="X179" s="137" t="s">
        <v>318</v>
      </c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 t="s">
        <v>318</v>
      </c>
      <c r="S180" t="s">
        <v>318</v>
      </c>
      <c r="T180" t="s">
        <v>318</v>
      </c>
      <c r="U180" t="s">
        <v>318</v>
      </c>
      <c r="V180" t="s">
        <v>318</v>
      </c>
      <c r="W180"/>
      <c r="X180" s="137" t="s">
        <v>318</v>
      </c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 t="s">
        <v>318</v>
      </c>
      <c r="S181" t="s">
        <v>318</v>
      </c>
      <c r="T181" t="s">
        <v>318</v>
      </c>
      <c r="U181" t="s">
        <v>318</v>
      </c>
      <c r="V181" t="s">
        <v>318</v>
      </c>
      <c r="W181"/>
      <c r="X181" s="137" t="s">
        <v>318</v>
      </c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 t="s">
        <v>318</v>
      </c>
      <c r="S182" t="s">
        <v>318</v>
      </c>
      <c r="T182" t="s">
        <v>318</v>
      </c>
      <c r="U182" t="s">
        <v>318</v>
      </c>
      <c r="V182" t="s">
        <v>318</v>
      </c>
      <c r="W182"/>
      <c r="X182" s="137" t="s">
        <v>318</v>
      </c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 t="s">
        <v>318</v>
      </c>
      <c r="S183" t="s">
        <v>318</v>
      </c>
      <c r="T183" t="s">
        <v>318</v>
      </c>
      <c r="U183" t="s">
        <v>318</v>
      </c>
      <c r="V183" t="s">
        <v>318</v>
      </c>
      <c r="W183"/>
      <c r="X183" s="137" t="s">
        <v>318</v>
      </c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 t="s">
        <v>318</v>
      </c>
      <c r="S184" t="s">
        <v>318</v>
      </c>
      <c r="T184" t="s">
        <v>318</v>
      </c>
      <c r="U184" t="s">
        <v>318</v>
      </c>
      <c r="V184" t="s">
        <v>318</v>
      </c>
      <c r="W184"/>
      <c r="X184" s="137" t="s">
        <v>318</v>
      </c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 t="s">
        <v>318</v>
      </c>
      <c r="S185" t="s">
        <v>318</v>
      </c>
      <c r="T185" t="s">
        <v>318</v>
      </c>
      <c r="U185" t="s">
        <v>318</v>
      </c>
      <c r="V185" t="s">
        <v>318</v>
      </c>
      <c r="W185"/>
      <c r="X185" s="137" t="s">
        <v>318</v>
      </c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R186" s="1" t="s">
        <v>318</v>
      </c>
      <c r="S186" s="1" t="s">
        <v>318</v>
      </c>
      <c r="T186" s="1" t="s">
        <v>318</v>
      </c>
      <c r="U186" s="1" t="s">
        <v>318</v>
      </c>
      <c r="V186" s="1" t="s">
        <v>318</v>
      </c>
      <c r="X186" s="137" t="s">
        <v>318</v>
      </c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R187" s="1" t="s">
        <v>318</v>
      </c>
      <c r="S187" s="1" t="s">
        <v>318</v>
      </c>
      <c r="T187" s="1" t="s">
        <v>318</v>
      </c>
      <c r="U187" s="1" t="s">
        <v>318</v>
      </c>
      <c r="V187" s="1" t="s">
        <v>318</v>
      </c>
      <c r="X187" s="137" t="s">
        <v>318</v>
      </c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R188" s="1" t="s">
        <v>318</v>
      </c>
      <c r="S188" s="1" t="s">
        <v>318</v>
      </c>
      <c r="T188" s="1" t="s">
        <v>318</v>
      </c>
      <c r="U188" s="1" t="s">
        <v>318</v>
      </c>
      <c r="V188" s="1" t="s">
        <v>318</v>
      </c>
      <c r="X188" s="137" t="s">
        <v>318</v>
      </c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R189" s="1" t="s">
        <v>318</v>
      </c>
      <c r="S189" s="1" t="s">
        <v>318</v>
      </c>
      <c r="T189" s="1" t="s">
        <v>318</v>
      </c>
      <c r="U189" s="1" t="s">
        <v>318</v>
      </c>
      <c r="V189" s="1" t="s">
        <v>318</v>
      </c>
      <c r="X189" s="137" t="s">
        <v>318</v>
      </c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20</v>
      </c>
      <c r="T191" s="1">
        <f t="shared" si="0"/>
        <v>20</v>
      </c>
      <c r="U191" s="1">
        <f t="shared" si="0"/>
        <v>20</v>
      </c>
      <c r="V191" s="1">
        <f t="shared" si="0"/>
        <v>20</v>
      </c>
      <c r="W191" s="1">
        <f t="shared" si="0"/>
        <v>0</v>
      </c>
      <c r="X191" s="1">
        <f t="shared" si="0"/>
        <v>20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7" t="s">
        <v>194</v>
      </c>
      <c r="C2" s="90">
        <f>A2</f>
        <v>1</v>
      </c>
    </row>
    <row r="3" spans="1:3" ht="14.4" x14ac:dyDescent="0.3">
      <c r="A3" s="1">
        <v>2</v>
      </c>
      <c r="B3" s="5" t="s">
        <v>116</v>
      </c>
      <c r="C3" s="90">
        <f t="shared" ref="C3:C21" si="0">A3</f>
        <v>2</v>
      </c>
    </row>
    <row r="4" spans="1:3" ht="14.4" x14ac:dyDescent="0.3">
      <c r="A4" s="1">
        <v>3</v>
      </c>
      <c r="B4" s="7" t="s">
        <v>164</v>
      </c>
      <c r="C4" s="90">
        <f t="shared" si="0"/>
        <v>3</v>
      </c>
    </row>
    <row r="5" spans="1:3" ht="14.4" x14ac:dyDescent="0.3">
      <c r="A5" s="1">
        <v>4</v>
      </c>
      <c r="B5" s="8" t="s">
        <v>3</v>
      </c>
      <c r="C5" s="90">
        <f t="shared" si="0"/>
        <v>4</v>
      </c>
    </row>
    <row r="6" spans="1:3" ht="14.4" x14ac:dyDescent="0.3">
      <c r="A6" s="1">
        <v>5</v>
      </c>
      <c r="B6" s="5" t="s">
        <v>189</v>
      </c>
      <c r="C6" s="90">
        <f t="shared" si="0"/>
        <v>5</v>
      </c>
    </row>
    <row r="7" spans="1:3" ht="14.4" x14ac:dyDescent="0.3">
      <c r="A7" s="1">
        <v>6</v>
      </c>
      <c r="B7" s="8" t="s">
        <v>118</v>
      </c>
      <c r="C7" s="90">
        <f t="shared" si="0"/>
        <v>6</v>
      </c>
    </row>
    <row r="8" spans="1:3" ht="14.4" x14ac:dyDescent="0.3">
      <c r="A8" s="1">
        <v>7</v>
      </c>
      <c r="B8" s="8" t="s">
        <v>190</v>
      </c>
      <c r="C8" s="90">
        <f t="shared" si="0"/>
        <v>7</v>
      </c>
    </row>
    <row r="9" spans="1:3" ht="14.4" x14ac:dyDescent="0.3">
      <c r="A9" s="1">
        <v>8</v>
      </c>
      <c r="B9" s="8" t="s">
        <v>161</v>
      </c>
      <c r="C9" s="90">
        <f t="shared" si="0"/>
        <v>8</v>
      </c>
    </row>
    <row r="10" spans="1:3" ht="14.4" x14ac:dyDescent="0.3">
      <c r="A10" s="1">
        <v>9</v>
      </c>
      <c r="B10" s="7" t="s">
        <v>188</v>
      </c>
      <c r="C10" s="90">
        <f t="shared" si="0"/>
        <v>9</v>
      </c>
    </row>
    <row r="11" spans="1:3" ht="14.4" x14ac:dyDescent="0.3">
      <c r="A11" s="1">
        <v>10</v>
      </c>
      <c r="B11" s="5" t="s">
        <v>187</v>
      </c>
      <c r="C11" s="90">
        <f t="shared" si="0"/>
        <v>10</v>
      </c>
    </row>
    <row r="12" spans="1:3" ht="14.4" x14ac:dyDescent="0.3">
      <c r="A12" s="1">
        <v>11</v>
      </c>
      <c r="B12" s="7" t="s">
        <v>109</v>
      </c>
      <c r="C12" s="90">
        <f t="shared" si="0"/>
        <v>11</v>
      </c>
    </row>
    <row r="13" spans="1:3" ht="14.4" x14ac:dyDescent="0.3">
      <c r="A13" s="1">
        <v>12</v>
      </c>
      <c r="B13" s="8" t="s">
        <v>224</v>
      </c>
      <c r="C13" s="90">
        <f t="shared" si="0"/>
        <v>12</v>
      </c>
    </row>
    <row r="14" spans="1:3" ht="14.4" x14ac:dyDescent="0.3">
      <c r="A14" s="1">
        <v>13</v>
      </c>
      <c r="B14" s="135" t="s">
        <v>277</v>
      </c>
      <c r="C14" s="90">
        <f t="shared" si="0"/>
        <v>13</v>
      </c>
    </row>
    <row r="15" spans="1:3" ht="14.4" x14ac:dyDescent="0.3">
      <c r="A15" s="1">
        <v>14</v>
      </c>
      <c r="B15" s="8" t="s">
        <v>6</v>
      </c>
      <c r="C15" s="90">
        <f t="shared" si="0"/>
        <v>14</v>
      </c>
    </row>
    <row r="16" spans="1:3" ht="14.4" x14ac:dyDescent="0.3">
      <c r="A16" s="1">
        <v>15</v>
      </c>
      <c r="B16" s="7" t="s">
        <v>223</v>
      </c>
      <c r="C16" s="90">
        <f t="shared" si="0"/>
        <v>15</v>
      </c>
    </row>
    <row r="17" spans="1:3" ht="14.4" x14ac:dyDescent="0.3">
      <c r="A17" s="1">
        <v>16</v>
      </c>
      <c r="B17" s="7" t="s">
        <v>193</v>
      </c>
      <c r="C17" s="90">
        <f t="shared" si="0"/>
        <v>16</v>
      </c>
    </row>
    <row r="18" spans="1:3" ht="14.4" x14ac:dyDescent="0.3">
      <c r="A18" s="1">
        <v>17</v>
      </c>
      <c r="B18" s="7" t="s">
        <v>162</v>
      </c>
      <c r="C18" s="90">
        <f t="shared" si="0"/>
        <v>17</v>
      </c>
    </row>
    <row r="19" spans="1:3" ht="14.4" x14ac:dyDescent="0.3">
      <c r="A19" s="1">
        <v>18</v>
      </c>
      <c r="B19" s="6" t="s">
        <v>293</v>
      </c>
      <c r="C19" s="90">
        <f t="shared" si="0"/>
        <v>18</v>
      </c>
    </row>
    <row r="20" spans="1:3" ht="14.4" x14ac:dyDescent="0.3">
      <c r="A20" s="1">
        <v>19</v>
      </c>
      <c r="B20" s="8" t="s">
        <v>178</v>
      </c>
      <c r="C20" s="90">
        <f t="shared" si="0"/>
        <v>19</v>
      </c>
    </row>
    <row r="21" spans="1:3" ht="14.4" x14ac:dyDescent="0.3">
      <c r="A21" s="1">
        <v>20</v>
      </c>
      <c r="B21" s="9" t="s">
        <v>124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23" priority="10">
      <formula>$C2=4</formula>
    </cfRule>
    <cfRule type="expression" dxfId="22" priority="11">
      <formula>$C2=3</formula>
    </cfRule>
    <cfRule type="expression" dxfId="21" priority="12">
      <formula>$C2="HC"</formula>
    </cfRule>
    <cfRule type="expression" dxfId="20" priority="13">
      <formula>$C2=2</formula>
    </cfRule>
    <cfRule type="expression" dxfId="19" priority="14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57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>
        <f>IFERROR(INDEX('Shortlist teams'!$AA$7:$AE$26,MATCH(VLOOKUP(A2,'Renner dagscore invoer'!B:C,2,FALSE),'Shortlist teams'!$Z$7:$Z$26,1),MATCH(B2,'Shortlist teams'!$AA$6:$AE$6,1)),"")</f>
        <v>13</v>
      </c>
      <c r="E2">
        <f>IFERROR(2*C2,"")</f>
        <v>26</v>
      </c>
    </row>
    <row r="3" spans="1:5" ht="14.4" x14ac:dyDescent="0.3">
      <c r="A3" t="str">
        <f>'Scores van renners'!B7</f>
        <v>Isaac Del Toro</v>
      </c>
      <c r="B3" s="87">
        <f>IFERROR(VLOOKUP(A3,'Shortlist teams'!B:C,2,FALSE),"")</f>
        <v>1</v>
      </c>
      <c r="C3">
        <f>IFERROR(INDEX('Shortlist teams'!$AA$7:$AE$26,MATCH(VLOOKUP(A3,'Renner dagscore invoer'!B:C,2,FALSE),'Shortlist teams'!$Z$7:$Z$26,1),MATCH(B3,'Shortlist teams'!$AA$6:$AE$6,1)),"")</f>
        <v>14</v>
      </c>
      <c r="E3">
        <f t="shared" ref="E3:E66" si="0">IFERROR(2*C3,"")</f>
        <v>28</v>
      </c>
    </row>
    <row r="4" spans="1:5" ht="14.4" x14ac:dyDescent="0.3">
      <c r="A4" t="str">
        <f>'Scores van renners'!B8</f>
        <v>Remco Evenepoel</v>
      </c>
      <c r="B4" s="87" t="str">
        <f>IFERROR(VLOOKUP(A4,'Shortlist teams'!B:C,2,FALSE),"")</f>
        <v>HC</v>
      </c>
      <c r="C4">
        <f>IFERROR(INDEX('Shortlist teams'!$AA$7:$AE$26,MATCH(VLOOKUP(A4,'Renner dagscore invoer'!B:C,2,FALSE),'Shortlist teams'!$Z$7:$Z$26,1),MATCH(B4,'Shortlist teams'!$AA$6:$AE$6,1)),"")</f>
        <v>17</v>
      </c>
      <c r="E4">
        <f t="shared" si="0"/>
        <v>34</v>
      </c>
    </row>
    <row r="5" spans="1:5" ht="14.4" x14ac:dyDescent="0.3">
      <c r="A5" t="str">
        <f>'Scores van renners'!B9</f>
        <v>Richard Carapaz</v>
      </c>
      <c r="B5" s="87">
        <f>IFERROR(VLOOKUP(A5,'Shortlist teams'!B:C,2,FALSE),"")</f>
        <v>2</v>
      </c>
      <c r="C5">
        <f>IFERROR(INDEX('Shortlist teams'!$AA$7:$AE$26,MATCH(VLOOKUP(A5,'Renner dagscore invoer'!B:C,2,FALSE),'Shortlist teams'!$Z$7:$Z$26,1),MATCH(B5,'Shortlist teams'!$AA$6:$AE$6,1)),"")</f>
        <v>30</v>
      </c>
      <c r="E5">
        <f t="shared" si="0"/>
        <v>60</v>
      </c>
    </row>
    <row r="6" spans="1:5" ht="14.4" x14ac:dyDescent="0.3">
      <c r="A6" t="str">
        <f>'Scores van renners'!B10</f>
        <v>Mattias Skjelmose</v>
      </c>
      <c r="B6" s="87">
        <f>IFERROR(VLOOKUP(A6,'Shortlist teams'!B:C,2,FALSE),"")</f>
        <v>2</v>
      </c>
      <c r="C6">
        <f>IFERROR(INDEX('Shortlist teams'!$AA$7:$AE$26,MATCH(VLOOKUP(A6,'Renner dagscore invoer'!B:C,2,FALSE),'Shortlist teams'!$Z$7:$Z$26,1),MATCH(B6,'Shortlist teams'!$AA$6:$AE$6,1)),"")</f>
        <v>13</v>
      </c>
      <c r="E6">
        <f t="shared" si="0"/>
        <v>26</v>
      </c>
    </row>
    <row r="7" spans="1:5" ht="14.4" x14ac:dyDescent="0.3">
      <c r="A7" t="str">
        <f>'Scores van renners'!B11</f>
        <v>Lenny Martinez</v>
      </c>
      <c r="B7" s="87">
        <f>IFERROR(VLOOKUP(A7,'Shortlist teams'!B:C,2,FALSE),"")</f>
        <v>2</v>
      </c>
      <c r="C7">
        <f>IFERROR(INDEX('Shortlist teams'!$AA$7:$AE$26,MATCH(VLOOKUP(A7,'Renner dagscore invoer'!B:C,2,FALSE),'Shortlist teams'!$Z$7:$Z$26,1),MATCH(B7,'Shortlist teams'!$AA$6:$AE$6,1)),"")</f>
        <v>15</v>
      </c>
      <c r="E7">
        <f t="shared" si="0"/>
        <v>30</v>
      </c>
    </row>
    <row r="8" spans="1:5" ht="14.4" x14ac:dyDescent="0.3">
      <c r="A8" t="str">
        <f>'Scores van renners'!B12</f>
        <v>Paul Seixas</v>
      </c>
      <c r="B8" s="87" t="str">
        <f>IFERROR(VLOOKUP(A8,'Shortlist teams'!B:C,2,FALSE),"")</f>
        <v>HC</v>
      </c>
      <c r="C8">
        <f>IFERROR(INDEX('Shortlist teams'!$AA$7:$AE$26,MATCH(VLOOKUP(A8,'Renner dagscore invoer'!B:C,2,FALSE),'Shortlist teams'!$Z$7:$Z$26,1),MATCH(B8,'Shortlist teams'!$AA$6:$AE$6,1)),"")</f>
        <v>7</v>
      </c>
      <c r="E8">
        <f t="shared" si="0"/>
        <v>14</v>
      </c>
    </row>
    <row r="9" spans="1:5" ht="14.4" x14ac:dyDescent="0.3">
      <c r="A9" t="str">
        <f>'Scores van renners'!B13</f>
        <v>Huub Artz</v>
      </c>
      <c r="B9" s="87">
        <f>IFERROR(VLOOKUP(A9,'Shortlist teams'!B:C,2,FALSE),"")</f>
        <v>4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Sören Waerenskjold</v>
      </c>
      <c r="B10" s="87">
        <f>IFERROR(VLOOKUP(A10,'Shortlist teams'!B:C,2,FALSE),"")</f>
        <v>4</v>
      </c>
      <c r="C10" t="str">
        <f>IFERROR(INDEX('Shortlist teams'!$AA$7:$AE$26,MATCH(VLOOKUP(A10,'Renner dagscore invoer'!B:C,2,FALSE),'Shortlist teams'!$Z$7:$Z$26,1),MATCH(B10,'Shortlist teams'!$AA$6:$AE$6,1)),"")</f>
        <v/>
      </c>
      <c r="E10" t="str">
        <f t="shared" si="0"/>
        <v/>
      </c>
    </row>
    <row r="11" spans="1:5" ht="14.4" x14ac:dyDescent="0.3">
      <c r="A11" t="str">
        <f>'Scores van renners'!B15</f>
        <v>Jordan Jegat</v>
      </c>
      <c r="B11" s="87">
        <f>IFERROR(VLOOKUP(A11,'Shortlist teams'!B:C,2,FALSE),"")</f>
        <v>3</v>
      </c>
      <c r="C11">
        <f>IFERROR(INDEX('Shortlist teams'!$AA$7:$AE$26,MATCH(VLOOKUP(A11,'Renner dagscore invoer'!B:C,2,FALSE),'Shortlist teams'!$Z$7:$Z$26,1),MATCH(B11,'Shortlist teams'!$AA$6:$AE$6,1)),"")</f>
        <v>1</v>
      </c>
      <c r="E11">
        <f t="shared" si="0"/>
        <v>2</v>
      </c>
    </row>
    <row r="12" spans="1:5" ht="14.4" x14ac:dyDescent="0.3">
      <c r="A12" t="str">
        <f>'Scores van renners'!B16</f>
        <v>Tobias H Johannessen</v>
      </c>
      <c r="B12" s="87">
        <f>IFERROR(VLOOKUP(A12,'Shortlist teams'!B:C,2,FALSE),"")</f>
        <v>1</v>
      </c>
      <c r="C12">
        <f>IFERROR(INDEX('Shortlist teams'!$AA$7:$AE$26,MATCH(VLOOKUP(A12,'Renner dagscore invoer'!B:C,2,FALSE),'Shortlist teams'!$Z$7:$Z$26,1),MATCH(B12,'Shortlist teams'!$AA$6:$AE$6,1)),"")</f>
        <v>8</v>
      </c>
      <c r="E12">
        <f t="shared" si="0"/>
        <v>16</v>
      </c>
    </row>
    <row r="13" spans="1:5" ht="14.4" x14ac:dyDescent="0.3">
      <c r="A13" t="str">
        <f>'Scores van renners'!B17</f>
        <v>Juan Ayuso</v>
      </c>
      <c r="B13" s="87">
        <f>IFERROR(VLOOKUP(A13,'Shortlist teams'!B:C,2,FALSE),"")</f>
        <v>1</v>
      </c>
      <c r="C13">
        <f>IFERROR(INDEX('Shortlist teams'!$AA$7:$AE$26,MATCH(VLOOKUP(A13,'Renner dagscore invoer'!B:C,2,FALSE),'Shortlist teams'!$Z$7:$Z$26,1),MATCH(B13,'Shortlist teams'!$AA$6:$AE$6,1)),"")</f>
        <v>10</v>
      </c>
      <c r="E13">
        <f t="shared" si="0"/>
        <v>20</v>
      </c>
    </row>
    <row r="14" spans="1:5" ht="14.4" x14ac:dyDescent="0.3">
      <c r="A14" t="str">
        <f>'Scores van renners'!B18</f>
        <v>Tom Pidcock</v>
      </c>
      <c r="B14" s="87">
        <f>IFERROR(VLOOKUP(A14,'Shortlist teams'!B:C,2,FALSE),"")</f>
        <v>1</v>
      </c>
      <c r="C14">
        <f>IFERROR(INDEX('Shortlist teams'!$AA$7:$AE$26,MATCH(VLOOKUP(A14,'Renner dagscore invoer'!B:C,2,FALSE),'Shortlist teams'!$Z$7:$Z$26,1),MATCH(B14,'Shortlist teams'!$AA$6:$AE$6,1)),"")</f>
        <v>4</v>
      </c>
      <c r="E14">
        <f t="shared" si="0"/>
        <v>8</v>
      </c>
    </row>
    <row r="15" spans="1:5" ht="14.4" x14ac:dyDescent="0.3">
      <c r="A15" t="str">
        <f>'Scores van renners'!B19</f>
        <v>Milan Fretin</v>
      </c>
      <c r="B15" s="87">
        <f>IFERROR(VLOOKUP(A15,'Shortlist teams'!B:C,2,FALSE),"")</f>
        <v>4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Clement Russo</v>
      </c>
      <c r="B16" s="87">
        <f>IFERROR(VLOOKUP(A16,'Shortlist teams'!B:C,2,FALSE),"")</f>
        <v>4</v>
      </c>
      <c r="C16" t="str">
        <f>IFERROR(INDEX('Shortlist teams'!$AA$7:$AE$26,MATCH(VLOOKUP(A16,'Renner dagscore invoer'!B:C,2,FALSE),'Shortlist teams'!$Z$7:$Z$26,1),MATCH(B16,'Shortlist teams'!$AA$6:$AE$6,1)),"")</f>
        <v/>
      </c>
      <c r="E16" t="str">
        <f t="shared" si="0"/>
        <v/>
      </c>
    </row>
    <row r="17" spans="1:5" ht="14.4" x14ac:dyDescent="0.3">
      <c r="A17" t="str">
        <f>'Scores van renners'!B21</f>
        <v>Mauro Schmid</v>
      </c>
      <c r="B17" s="87">
        <f>IFERROR(VLOOKUP(A17,'Shortlist teams'!B:C,2,FALSE),"")</f>
        <v>3</v>
      </c>
      <c r="C17" t="str">
        <f>IFERROR(INDEX('Shortlist teams'!$AA$7:$AE$26,MATCH(VLOOKUP(A17,'Renner dagscore invoer'!B:C,2,FALSE),'Shortlist teams'!$Z$7:$Z$26,1),MATCH(B17,'Shortlist teams'!$AA$6:$AE$6,1)),"")</f>
        <v/>
      </c>
      <c r="E17" t="str">
        <f t="shared" si="0"/>
        <v/>
      </c>
    </row>
    <row r="18" spans="1:5" ht="14.4" x14ac:dyDescent="0.3">
      <c r="A18" t="str">
        <f>'Scores van renners'!B22</f>
        <v>Yannis Voisard</v>
      </c>
      <c r="B18" s="90">
        <f>IFERROR(VLOOKUP(A18,'Shortlist teams'!B:C,2,FALSE),"")</f>
        <v>4</v>
      </c>
      <c r="C18">
        <f>IFERROR(INDEX('Shortlist teams'!$AA$7:$AE$26,MATCH(VLOOKUP(A18,'Renner dagscore invoer'!B:C,2,FALSE),'Shortlist teams'!$Z$7:$Z$26,1),MATCH(B18,'Shortlist teams'!$AA$6:$AE$6,1)),"")</f>
        <v>5</v>
      </c>
      <c r="E18">
        <f t="shared" si="0"/>
        <v>10</v>
      </c>
    </row>
    <row r="19" spans="1:5" ht="14.4" x14ac:dyDescent="0.3">
      <c r="A19" t="str">
        <f>'Scores van renners'!B23</f>
        <v>Olav Kooij</v>
      </c>
      <c r="B19" s="87">
        <f>IFERROR(VLOOKUP(A19,'Shortlist teams'!B:C,2,FALSE),"")</f>
        <v>1</v>
      </c>
      <c r="C19" t="str">
        <f>IFERROR(INDEX('Shortlist teams'!$AA$7:$AE$26,MATCH(VLOOKUP(A19,'Renner dagscore invoer'!B:C,2,FALSE),'Shortlist teams'!$Z$7:$Z$26,1),MATCH(B19,'Shortlist teams'!$AA$6:$AE$6,1)),"")</f>
        <v/>
      </c>
      <c r="E19" t="str">
        <f t="shared" si="0"/>
        <v/>
      </c>
    </row>
    <row r="20" spans="1:5" ht="14.4" x14ac:dyDescent="0.3">
      <c r="A20" t="str">
        <f>'Scores van renners'!B24</f>
        <v>Jasper Philipsen</v>
      </c>
      <c r="B20" s="87">
        <f>IFERROR(VLOOKUP(A20,'Shortlist teams'!B:C,2,FALSE),"")</f>
        <v>1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Rick Pluimers</v>
      </c>
      <c r="B21" s="87">
        <f>IFERROR(VLOOKUP(A21,'Shortlist teams'!B:C,2,FALSE),"")</f>
        <v>4</v>
      </c>
      <c r="C21" t="str">
        <f>IFERROR(INDEX('Shortlist teams'!$AA$7:$AE$26,MATCH(VLOOKUP(A21,'Renner dagscore invoer'!B:C,2,FALSE),'Shortlist teams'!$Z$7:$Z$26,1),MATCH(B21,'Shortlist teams'!$AA$6:$AE$6,1)),"")</f>
        <v/>
      </c>
      <c r="E21" t="str">
        <f t="shared" si="0"/>
        <v/>
      </c>
    </row>
    <row r="22" spans="1:5" ht="14.4" x14ac:dyDescent="0.3">
      <c r="A22" t="str">
        <f>'Scores van renners'!B26</f>
        <v>Max Kanter</v>
      </c>
      <c r="B22" s="87">
        <f>IFERROR(VLOOKUP(A22,'Shortlist teams'!B:C,2,FALSE),"")</f>
        <v>3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Mads Pedersen</v>
      </c>
      <c r="B23" s="87">
        <f>IFERROR(VLOOKUP(A23,'Shortlist teams'!B:C,2,FALSE),"")</f>
        <v>1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Sepp Kuss</v>
      </c>
      <c r="B24" s="87">
        <f>IFERROR(VLOOKUP(A24,'Shortlist teams'!B:C,2,FALSE),"")</f>
        <v>3</v>
      </c>
      <c r="C24">
        <f>IFERROR(INDEX('Shortlist teams'!$AA$7:$AE$26,MATCH(VLOOKUP(A24,'Renner dagscore invoer'!B:C,2,FALSE),'Shortlist teams'!$Z$7:$Z$26,1),MATCH(B24,'Shortlist teams'!$AA$6:$AE$6,1)),"")</f>
        <v>30</v>
      </c>
      <c r="E24">
        <f t="shared" si="0"/>
        <v>60</v>
      </c>
    </row>
    <row r="25" spans="1:5" ht="14.4" x14ac:dyDescent="0.3">
      <c r="A25" t="str">
        <f>'Scores van renners'!B29</f>
        <v>Anthony Turgis</v>
      </c>
      <c r="B25" s="87">
        <f>IFERROR(VLOOKUP(A25,'Shortlist teams'!B:C,2,FALSE),"")</f>
        <v>4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Raul Garcia Pierna</v>
      </c>
      <c r="B26" s="87">
        <f>IFERROR(VLOOKUP(A26,'Shortlist teams'!B:C,2,FALSE),"")</f>
        <v>4</v>
      </c>
      <c r="C26" t="str">
        <f>IFERROR(INDEX('Shortlist teams'!$AA$7:$AE$26,MATCH(VLOOKUP(A26,'Renner dagscore invoer'!B:C,2,FALSE),'Shortlist teams'!$Z$7:$Z$26,1),MATCH(B26,'Shortlist teams'!$AA$6:$AE$6,1)),"")</f>
        <v/>
      </c>
      <c r="E26" t="str">
        <f t="shared" si="0"/>
        <v/>
      </c>
    </row>
    <row r="27" spans="1:5" ht="14.4" x14ac:dyDescent="0.3">
      <c r="A27" t="str">
        <f>'Scores van renners'!B31</f>
        <v>Biniam Girmay</v>
      </c>
      <c r="B27" s="87">
        <f>IFERROR(VLOOKUP(A27,'Shortlist teams'!B:C,2,FALSE),"")</f>
        <v>1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Quinn Simmons</v>
      </c>
      <c r="B28" s="87">
        <f>IFERROR(VLOOKUP(A28,'Shortlist teams'!B:C,2,FALSE),"")</f>
        <v>4</v>
      </c>
      <c r="C28">
        <f>IFERROR(INDEX('Shortlist teams'!$AA$7:$AE$26,MATCH(VLOOKUP(A28,'Renner dagscore invoer'!B:C,2,FALSE),'Shortlist teams'!$Z$7:$Z$26,1),MATCH(B28,'Shortlist teams'!$AA$6:$AE$6,1)),"")</f>
        <v>3</v>
      </c>
      <c r="E28">
        <f t="shared" si="0"/>
        <v>6</v>
      </c>
    </row>
    <row r="29" spans="1:5" ht="14.4" x14ac:dyDescent="0.3">
      <c r="A29" t="str">
        <f>'Scores van renners'!B33</f>
        <v>Tim Merlier</v>
      </c>
      <c r="B29" s="87" t="str">
        <f>IFERROR(VLOOKUP(A29,'Shortlist teams'!B:C,2,FALSE),"")</f>
        <v>HC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Florian Lipowitz</v>
      </c>
      <c r="B30" s="87">
        <f>IFERROR(VLOOKUP(A30,'Shortlist teams'!B:C,2,FALSE),"")</f>
        <v>1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Ilan van Wilder</v>
      </c>
      <c r="B31" s="87">
        <f>IFERROR(VLOOKUP(A31,'Shortlist teams'!B:C,2,FALSE),"")</f>
        <v>4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Jonas Vingegaard</v>
      </c>
      <c r="B32" s="87" t="str">
        <f>IFERROR(VLOOKUP(A32,'Shortlist teams'!B:C,2,FALSE),"")</f>
        <v>HC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Pascal Ackermann</v>
      </c>
      <c r="B33" s="87">
        <f>IFERROR(VLOOKUP(A33,'Shortlist teams'!B:C,2,FALSE),"")</f>
        <v>3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Pablo Castrillo</v>
      </c>
      <c r="B34" s="87">
        <f>IFERROR(VLOOKUP(A34,'Shortlist teams'!B:C,2,FALSE),"")</f>
        <v>4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Harold Tejada</v>
      </c>
      <c r="B35" s="87">
        <f>IFERROR(VLOOKUP(A35,'Shortlist teams'!B:C,2,FALSE),"")</f>
        <v>3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Sean Quinn</v>
      </c>
      <c r="B36" s="87">
        <f>IFERROR(VLOOKUP(A36,'Shortlist teams'!B:C,2,FALSE),"")</f>
        <v>4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Ramses Debruyne</v>
      </c>
      <c r="B37" s="87">
        <f>IFERROR(VLOOKUP(A37,'Shortlist teams'!B:C,2,FALSE),"")</f>
        <v>4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Davide Piganzoli</v>
      </c>
      <c r="B38" s="87">
        <f>IFERROR(VLOOKUP(A38,'Shortlist teams'!B:C,2,FALSE),"")</f>
        <v>3</v>
      </c>
      <c r="C38">
        <f>IFERROR(INDEX('Shortlist teams'!$AA$7:$AE$26,MATCH(VLOOKUP(A38,'Renner dagscore invoer'!B:C,2,FALSE),'Shortlist teams'!$Z$7:$Z$26,1),MATCH(B38,'Shortlist teams'!$AA$6:$AE$6,1)),"")</f>
        <v>8</v>
      </c>
      <c r="E38">
        <f t="shared" si="0"/>
        <v>16</v>
      </c>
    </row>
    <row r="39" spans="1:5" ht="14.4" x14ac:dyDescent="0.3">
      <c r="A39" t="str">
        <f>'Scores van renners'!B43</f>
        <v>Michael Matthews</v>
      </c>
      <c r="B39" s="87">
        <f>IFERROR(VLOOKUP(A39,'Shortlist teams'!B:C,2,FALSE),"")</f>
        <v>2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Pavel Bittner</v>
      </c>
      <c r="B40" s="87">
        <f>IFERROR(VLOOKUP(A40,'Shortlist teams'!B:C,2,FALSE),"")</f>
        <v>3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Mathieu van der Poel</v>
      </c>
      <c r="B41" s="87">
        <f>IFERROR(VLOOKUP(A41,'Shortlist teams'!B:C,2,FALSE),"")</f>
        <v>1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Jenno Berckmoes</v>
      </c>
      <c r="B42" s="87">
        <f>IFERROR(VLOOKUP(A42,'Shortlist teams'!B:C,2,FALSE),"")</f>
        <v>4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Tiesj Benoot</v>
      </c>
      <c r="B43" s="87">
        <f>IFERROR(VLOOKUP(A43,'Shortlist teams'!B:C,2,FALSE),"")</f>
        <v>4</v>
      </c>
      <c r="C43">
        <f>IFERROR(INDEX('Shortlist teams'!$AA$7:$AE$26,MATCH(VLOOKUP(A43,'Renner dagscore invoer'!B:C,2,FALSE),'Shortlist teams'!$Z$7:$Z$26,1),MATCH(B43,'Shortlist teams'!$AA$6:$AE$6,1)),"")</f>
        <v>12</v>
      </c>
      <c r="E43">
        <f t="shared" si="0"/>
        <v>24</v>
      </c>
    </row>
    <row r="44" spans="1:5" ht="14.4" x14ac:dyDescent="0.3">
      <c r="A44" t="str">
        <f>'Scores van renners'!B48</f>
        <v>Nicolas Prodhomme</v>
      </c>
      <c r="B44" s="87">
        <f>IFERROR(VLOOKUP(A44,'Shortlist teams'!B:C,2,FALSE),"")</f>
        <v>4</v>
      </c>
      <c r="C44">
        <f>IFERROR(INDEX('Shortlist teams'!$AA$7:$AE$26,MATCH(VLOOKUP(A44,'Renner dagscore invoer'!B:C,2,FALSE),'Shortlist teams'!$Z$7:$Z$26,1),MATCH(B44,'Shortlist teams'!$AA$6:$AE$6,1)),"")</f>
        <v>13</v>
      </c>
      <c r="E44">
        <f t="shared" si="0"/>
        <v>26</v>
      </c>
    </row>
    <row r="45" spans="1:5" ht="14.4" x14ac:dyDescent="0.3">
      <c r="A45" t="str">
        <f>'Scores van renners'!B49</f>
        <v>Lennert van Eetvelt</v>
      </c>
      <c r="B45" s="87">
        <f>IFERROR(VLOOKUP(A45,'Shortlist teams'!B:C,2,FALSE),"")</f>
        <v>3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Filippo Ganna</v>
      </c>
      <c r="B46" s="87">
        <f>IFERROR(VLOOKUP(A46,'Shortlist teams'!B:C,2,FALSE),"")</f>
        <v>3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Dorian Godon</v>
      </c>
      <c r="B47" s="87">
        <f>IFERROR(VLOOKUP(A47,'Shortlist teams'!B:C,2,FALSE),"")</f>
        <v>3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Nicolas Breuillard</v>
      </c>
      <c r="B48" s="87">
        <f>IFERROR(VLOOKUP(A48,'Shortlist teams'!B:C,2,FALSE),"")</f>
        <v>4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Alex Baudin</v>
      </c>
      <c r="B49" s="87">
        <f>IFERROR(VLOOKUP(A49,'Shortlist teams'!B:C,2,FALSE),"")</f>
        <v>3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Marco Frigo</v>
      </c>
      <c r="B50" s="87">
        <f>IFERROR(VLOOKUP(A50,'Shortlist teams'!B:C,2,FALSE),"")</f>
        <v>4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Lewis Askey</v>
      </c>
      <c r="B51" s="87">
        <f>IFERROR(VLOOKUP(A51,'Shortlist teams'!B:C,2,FALSE),"")</f>
        <v>4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Clement Braz Afonso</v>
      </c>
      <c r="B52" s="87">
        <f>IFERROR(VLOOKUP(A52,'Shortlist teams'!B:C,2,FALSE),"")</f>
        <v>4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Fernando Gaviria</v>
      </c>
      <c r="B53" s="87">
        <f>IFERROR(VLOOKUP(A53,'Shortlist teams'!B:C,2,FALSE),"")</f>
        <v>2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Matthew Riccitello</v>
      </c>
      <c r="B54" s="87">
        <f>IFERROR(VLOOKUP(A54,'Shortlist teams'!B:C,2,FALSE),"")</f>
        <v>3</v>
      </c>
      <c r="C54">
        <f>IFERROR(INDEX('Shortlist teams'!$AA$7:$AE$26,MATCH(VLOOKUP(A54,'Renner dagscore invoer'!B:C,2,FALSE),'Shortlist teams'!$Z$7:$Z$26,1),MATCH(B54,'Shortlist teams'!$AA$6:$AE$6,1)),"")</f>
        <v>12</v>
      </c>
      <c r="E54">
        <f t="shared" si="0"/>
        <v>24</v>
      </c>
    </row>
    <row r="55" spans="1:5" ht="14.4" x14ac:dyDescent="0.3">
      <c r="A55" t="str">
        <f>'Scores van renners'!B59</f>
        <v>Phil Bauhaus</v>
      </c>
      <c r="B55" s="87">
        <f>IFERROR(VLOOKUP(A55,'Shortlist teams'!B:C,2,FALSE),"")</f>
        <v>3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Egan Bernal</v>
      </c>
      <c r="B56" s="87">
        <f>IFERROR(VLOOKUP(A56,'Shortlist teams'!B:C,2,FALSE),"")</f>
        <v>2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Fred Wright</v>
      </c>
      <c r="B57" s="87">
        <f>IFERROR(VLOOKUP(A57,'Shortlist teams'!B:C,2,FALSE),"")</f>
        <v>4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Kevin Vauquelin</v>
      </c>
      <c r="B58" s="87">
        <f>IFERROR(VLOOKUP(A58,'Shortlist teams'!B:C,2,FALSE),"")</f>
        <v>1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Maxim van Gils</v>
      </c>
      <c r="B59" s="87">
        <f>IFERROR(VLOOKUP(A59,'Shortlist teams'!B:C,2,FALSE),"")</f>
        <v>3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Mattia Cattaneo</v>
      </c>
      <c r="B60" s="87">
        <f>IFERROR(VLOOKUP(A60,'Shortlist teams'!B:C,2,FALSE),"")</f>
        <v>4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Valentin Paret-Peintre</v>
      </c>
      <c r="B61" s="87">
        <f>IFERROR(VLOOKUP(A61,'Shortlist teams'!B:C,2,FALSE),"")</f>
        <v>3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Matteo Jorgenson</v>
      </c>
      <c r="B62" s="87">
        <f>IFERROR(VLOOKUP(A62,'Shortlist teams'!B:C,2,FALSE),"")</f>
        <v>1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Adam Yates</v>
      </c>
      <c r="B63" s="87">
        <f>IFERROR(VLOOKUP(A63,'Shortlist teams'!B:C,2,FALSE),"")</f>
        <v>1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Jai Hindley</v>
      </c>
      <c r="B64" s="87">
        <f>IFERROR(VLOOKUP(A64,'Shortlist teams'!B:C,2,FALSE),"")</f>
        <v>1</v>
      </c>
      <c r="C64">
        <f>IFERROR(INDEX('Shortlist teams'!$AA$7:$AE$26,MATCH(VLOOKUP(A64,'Renner dagscore invoer'!B:C,2,FALSE),'Shortlist teams'!$Z$7:$Z$26,1),MATCH(B64,'Shortlist teams'!$AA$6:$AE$6,1)),"")</f>
        <v>12</v>
      </c>
      <c r="E64">
        <f t="shared" si="0"/>
        <v>24</v>
      </c>
    </row>
    <row r="65" spans="1:5" ht="14.4" x14ac:dyDescent="0.3">
      <c r="A65" t="str">
        <f>'Scores van renners'!B69</f>
        <v>Torstein Traeen</v>
      </c>
      <c r="B65" s="87">
        <f>IFERROR(VLOOKUP(A65,'Shortlist teams'!B:C,2,FALSE),"")</f>
        <v>4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Bruno Armirail</v>
      </c>
      <c r="B66" s="87">
        <f>IFERROR(VLOOKUP(A66,'Shortlist teams'!B:C,2,FALSE),"")</f>
        <v>4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Aaron Gate</v>
      </c>
      <c r="B67" s="87">
        <f>IFERROR(VLOOKUP(A67,'Shortlist teams'!B:C,2,FALSE),"")</f>
        <v>4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Thymen Arensman</v>
      </c>
      <c r="B68" s="87">
        <f>IFERROR(VLOOKUP(A68,'Shortlist teams'!B:C,2,FALSE),"")</f>
        <v>1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Jenthe Biermans</v>
      </c>
      <c r="B69" s="87">
        <f>IFERROR(VLOOKUP(A69,'Shortlist teams'!B:C,2,FALSE),"")</f>
        <v>4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Tom van Asbroeck</v>
      </c>
      <c r="B70" s="87">
        <f>IFERROR(VLOOKUP(A70,'Shortlist teams'!B:C,2,FALSE),"")</f>
        <v>4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Brandon McNulty</v>
      </c>
      <c r="B71" s="87">
        <f>IFERROR(VLOOKUP(A71,'Shortlist teams'!B:C,2,FALSE),"")</f>
        <v>2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Jasper Stuyven</v>
      </c>
      <c r="B72" s="87">
        <f>IFERROR(VLOOKUP(A72,'Shortlist teams'!B:C,2,FALSE),"")</f>
        <v>3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Tim Wellens</v>
      </c>
      <c r="B73" s="87">
        <f>IFERROR(VLOOKUP(A73,'Shortlist teams'!B:C,2,FALSE),"")</f>
        <v>3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Mathias Vacek</v>
      </c>
      <c r="B74" s="87">
        <f>IFERROR(VLOOKUP(A74,'Shortlist teams'!B:C,2,FALSE),"")</f>
        <v>3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Alexandre Delettre</v>
      </c>
      <c r="B75" s="87">
        <f>IFERROR(VLOOKUP(A75,'Shortlist teams'!B:C,2,FALSE),"")</f>
        <v>4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Luke Plapp</v>
      </c>
      <c r="B76" s="87">
        <f>IFERROR(VLOOKUP(A76,'Shortlist teams'!B:C,2,FALSE),"")</f>
        <v>3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Michael Valgren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Joshua Tarling</v>
      </c>
      <c r="B78" s="87">
        <f>IFERROR(VLOOKUP(A78,'Shortlist teams'!B:C,2,FALSE),"")</f>
        <v>3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Hugo Page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Romain Gregoire</v>
      </c>
      <c r="B80" s="87">
        <f>IFERROR(VLOOKUP(A80,'Shortlist teams'!B:C,2,FALSE),"")</f>
        <v>2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Sergio Higuita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Vlad van Mechelen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Felix Grossschartner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Stefano Oldani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Georg Zimmermann</v>
      </c>
      <c r="B85" s="87">
        <f>IFERROR(VLOOKUP(A85,'Shortlist teams'!B:C,2,FALSE),"")</f>
        <v>4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Javier Romo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Matej Mohoric</v>
      </c>
      <c r="B87" s="87">
        <f>IFERROR(VLOOKUP(A87,'Shortlist teams'!B:C,2,FALSE),"")</f>
        <v>3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Alex Molenaar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Marc Hirschi</v>
      </c>
      <c r="B89" s="87">
        <f>IFERROR(VLOOKUP(A89,'Shortlist teams'!B:C,2,FALSE),"")</f>
        <v>4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Ewen Costiou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Abel Balderstone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Alex Aranburu</v>
      </c>
      <c r="B92" s="87">
        <f>IFERROR(VLOOKUP(A92,'Shortlist teams'!B:C,2,FALSE),"")</f>
        <v>3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Ion Izagirre</v>
      </c>
      <c r="B93" s="87">
        <f>IFERROR(VLOOKUP(A93,'Shortlist teams'!B:C,2,FALSE),"")</f>
        <v>3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Frank van den Broek</v>
      </c>
      <c r="B94" s="87">
        <f>IFERROR(VLOOKUP(A94,'Shortlist teams'!B:C,2,FALSE),"")</f>
        <v>4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George Bennett</v>
      </c>
      <c r="B95" s="87">
        <f>IFERROR(VLOOKUP(A95,'Shortlist teams'!B:C,2,FALSE),"")</f>
        <v>4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Joris Delbove</v>
      </c>
      <c r="B96" s="87">
        <f>IFERROR(VLOOKUP(A96,'Shortlist teams'!B:C,2,FALSE),"")</f>
        <v>4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Florian Vermeersch</v>
      </c>
      <c r="B97" s="87">
        <f>IFERROR(VLOOKUP(A97,'Shortlist teams'!B:C,2,FALSE),"")</f>
        <v>4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Lars Craps</v>
      </c>
      <c r="B98" s="87">
        <f>IFERROR(VLOOKUP(A98,'Shortlist teams'!B:C,2,FALSE),"")</f>
        <v>4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Einer Rubio</v>
      </c>
      <c r="B99" s="87">
        <f>IFERROR(VLOOKUP(A99,'Shortlist teams'!B:C,2,FALSE),"")</f>
        <v>3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Daan Hoole</v>
      </c>
      <c r="B100" s="87">
        <f>IFERROR(VLOOKUP(A100,'Shortlist teams'!B:C,2,FALSE),"")</f>
        <v>4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Quinten Hermans</v>
      </c>
      <c r="B101" s="87">
        <f>IFERROR(VLOOKUP(A101,'Shortlist teams'!B:C,2,FALSE),"")</f>
        <v>4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Derek Gee</v>
      </c>
      <c r="B102" s="87">
        <f>IFERROR(VLOOKUP(A102,'Shortlist teams'!B:C,2,FALSE),"")</f>
        <v>2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Antonio Tiberi</v>
      </c>
      <c r="B103" s="87">
        <f>IFERROR(VLOOKUP(A103,'Shortlist teams'!B:C,2,FALSE),"")</f>
        <v>2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Cian Uijtdebroeks</v>
      </c>
      <c r="B104" s="87">
        <f>IFERROR(VLOOKUP(A104,'Shortlist teams'!B:C,2,FALSE),"")</f>
        <v>3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Kasper Asgreen</v>
      </c>
      <c r="B105" s="87">
        <f>IFERROR(VLOOKUP(A105,'Shortlist teams'!B:C,2,FALSE),"")</f>
        <v>4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Magnus Cort</v>
      </c>
      <c r="B106" s="87">
        <f>IFERROR(VLOOKUP(A106,'Shortlist teams'!B:C,2,FALSE),"")</f>
        <v>4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Thibault Guernalec</v>
      </c>
      <c r="B107" s="87">
        <f>IFERROR(VLOOKUP(A107,'Shortlist teams'!B:C,2,FALSE),"")</f>
        <v>4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Michael Storer</v>
      </c>
      <c r="B108" s="87">
        <f>IFERROR(VLOOKUP(A108,'Shortlist teams'!B:C,2,FALSE),"")</f>
        <v>2</v>
      </c>
      <c r="C108">
        <f>IFERROR(INDEX('Shortlist teams'!$AA$7:$AE$26,MATCH(VLOOKUP(A108,'Renner dagscore invoer'!B:C,2,FALSE),'Shortlist teams'!$Z$7:$Z$26,1),MATCH(B108,'Shortlist teams'!$AA$6:$AE$6,1)),"")</f>
        <v>4</v>
      </c>
      <c r="E108">
        <f t="shared" si="1"/>
        <v>8</v>
      </c>
    </row>
    <row r="109" spans="1:5" ht="14.4" x14ac:dyDescent="0.3">
      <c r="A109" t="str">
        <f>'Scores van renners'!B113</f>
        <v>Joel Nicolau</v>
      </c>
      <c r="B109" s="87">
        <f>IFERROR(VLOOKUP(A109,'Shortlist teams'!B:C,2,FALSE),"")</f>
        <v>4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Mike Teunissen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Guillaume Martin</v>
      </c>
      <c r="B111" s="87">
        <f>IFERROR(VLOOKUP(A111,'Shortlist teams'!B:C,2,FALSE),"")</f>
        <v>3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Tobias Foss</v>
      </c>
      <c r="B112" s="87">
        <f>IFERROR(VLOOKUP(A112,'Shortlist teams'!B:C,2,FALSE),"")</f>
        <v>4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Quentin Pacher</v>
      </c>
      <c r="B113" s="87">
        <f>IFERROR(VLOOKUP(A113,'Shortlist teams'!B:C,2,FALSE),"")</f>
        <v>4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Robert Stannard</v>
      </c>
      <c r="B114" s="87">
        <f>IFERROR(VLOOKUP(A114,'Shortlist teams'!B:C,2,FALSE),"")</f>
        <v>4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Ben O’Connor</v>
      </c>
      <c r="B115" s="87">
        <f>IFERROR(VLOOKUP(A115,'Shortlist teams'!B:C,2,FALSE),"")</f>
        <v>2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Julian Alaphilippe</v>
      </c>
      <c r="B116" s="87">
        <f>IFERROR(VLOOKUP(A116,'Shortlist teams'!B:C,2,FALSE),"")</f>
        <v>2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Arnaud de Lie</v>
      </c>
      <c r="B117" s="87">
        <f>IFERROR(VLOOKUP(A117,'Shortlist teams'!B:C,2,FALSE),"")</f>
        <v>2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Damiano Caruso</v>
      </c>
      <c r="B118" s="87">
        <f>IFERROR(VLOOKUP(A118,'Shortlist teams'!B:C,2,FALSE),"")</f>
        <v>3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Ben Healy</v>
      </c>
      <c r="B119" s="87">
        <f>IFERROR(VLOOKUP(A119,'Shortlist teams'!B:C,2,FALSE),"")</f>
        <v>3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Matteo Trentin</v>
      </c>
      <c r="B120" s="87">
        <f>IFERROR(VLOOKUP(A120,'Shortlist teams'!B:C,2,FALSE),"")</f>
        <v>3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Jonas Abrahamsen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Edoardo Affini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Piet Allegaert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Dylan van Baarle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Davide Ballerini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Warren Barguil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Julius van den Berg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Clement Berthet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Sebastian Berwick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Frits Biesterbos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Cees Bol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Victor Campenaerts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Jefferson Alveiro Cepeda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Anthon Charmig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John Degenkolb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Nico Denz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Robbe Dhondt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Tim van Dijke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Silvan Dillier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Luke Durbridge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Pascal Eenkhoorn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Felix Engelhardt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Lorenzo Germani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Kamil Gradek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Per Strand Hagenes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Marco Haller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Michel Hessmann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Anders H Johannessen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Alex Kirsch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Arvid de Kleijn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Michal Kwiatkowski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Mathis Le Berre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Bert van Lerberghe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Matis Louvel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Niklas Märkl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Tim Marsman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Krists Neilands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Kelland O’Brien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Nelson Oliveira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Jakob Otruba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Aurelien Paret-Peintre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José Felix Parra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Edward Planckaert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Nils Politt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Jonas Rickaert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8" priority="1">
      <formula>$C2=4</formula>
    </cfRule>
    <cfRule type="expression" dxfId="17" priority="2">
      <formula>$C2=3</formula>
    </cfRule>
    <cfRule type="expression" dxfId="16" priority="3">
      <formula>$C2="HC"</formula>
    </cfRule>
    <cfRule type="expression" dxfId="15" priority="4">
      <formula>$C2=2</formula>
    </cfRule>
    <cfRule type="expression" dxfId="14" priority="5">
      <formula>$C2=1</formula>
    </cfRule>
  </conditionalFormatting>
  <conditionalFormatting sqref="B40:B61">
    <cfRule type="expression" dxfId="13" priority="19">
      <formula>$C41=4</formula>
    </cfRule>
    <cfRule type="expression" dxfId="12" priority="20">
      <formula>$C41=3</formula>
    </cfRule>
    <cfRule type="expression" dxfId="11" priority="21">
      <formula>$C41="HC"</formula>
    </cfRule>
    <cfRule type="expression" dxfId="10" priority="22">
      <formula>$C41=2</formula>
    </cfRule>
    <cfRule type="expression" dxfId="9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2026-07-25T18:19:56Z</dcterms:modified>
</cp:coreProperties>
</file>