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saxion-my.sharepoint.com/personal/t_a_m_stege_saxion_nl/Documents/Desktop/"/>
    </mc:Choice>
  </mc:AlternateContent>
  <xr:revisionPtr revIDLastSave="1109" documentId="13_ncr:1_{CC220584-F6B1-4BF3-A344-84A71FBBF3EB}" xr6:coauthVersionLast="47" xr6:coauthVersionMax="47" xr10:uidLastSave="{F5F8144A-E798-4598-B5A1-808242AE8A3F}"/>
  <bookViews>
    <workbookView xWindow="-108" yWindow="-108" windowWidth="23256" windowHeight="12576" tabRatio="657" activeTab="3" xr2:uid="{00000000-000D-0000-FFFF-FFFF00000000}"/>
  </bookViews>
  <sheets>
    <sheet name="De Teams" sheetId="1" r:id="rId1"/>
    <sheet name="Shortlist teams" sheetId="2" r:id="rId2"/>
    <sheet name="De Uitslagen" sheetId="3" r:id="rId3"/>
    <sheet name="Het Klassement" sheetId="4" r:id="rId4"/>
    <sheet name="Scores van renners" sheetId="5" r:id="rId5"/>
    <sheet name="Renner dagscore invoer" sheetId="7" r:id="rId6"/>
    <sheet name="Dagscore uitvoer" sheetId="8" r:id="rId7"/>
    <sheet name="Sjablonen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6" i="3" l="1"/>
  <c r="D216" i="3" s="1"/>
  <c r="C217" i="3"/>
  <c r="D217" i="3" s="1"/>
  <c r="C218" i="3"/>
  <c r="E218" i="3" s="1"/>
  <c r="C219" i="3"/>
  <c r="F219" i="3" s="1"/>
  <c r="D219" i="3"/>
  <c r="E219" i="3"/>
  <c r="J219" i="3"/>
  <c r="K219" i="3"/>
  <c r="L219" i="3"/>
  <c r="M219" i="3"/>
  <c r="C220" i="3"/>
  <c r="G220" i="3" s="1"/>
  <c r="C221" i="3"/>
  <c r="I221" i="3" s="1"/>
  <c r="D221" i="3"/>
  <c r="E221" i="3"/>
  <c r="F221" i="3"/>
  <c r="G221" i="3"/>
  <c r="H221" i="3"/>
  <c r="K221" i="3"/>
  <c r="L221" i="3"/>
  <c r="M221" i="3"/>
  <c r="N221" i="3"/>
  <c r="O221" i="3"/>
  <c r="P221" i="3"/>
  <c r="C222" i="3"/>
  <c r="J222" i="3" s="1"/>
  <c r="C223" i="3"/>
  <c r="D223" i="3" s="1"/>
  <c r="E223" i="3"/>
  <c r="G223" i="3"/>
  <c r="H223" i="3"/>
  <c r="I223" i="3"/>
  <c r="J223" i="3"/>
  <c r="K223" i="3"/>
  <c r="L223" i="3"/>
  <c r="M223" i="3"/>
  <c r="N223" i="3"/>
  <c r="O223" i="3"/>
  <c r="P223" i="3"/>
  <c r="Q223" i="3"/>
  <c r="C224" i="3"/>
  <c r="D224" i="3" s="1"/>
  <c r="C225" i="3"/>
  <c r="D225" i="3" s="1"/>
  <c r="K225" i="3"/>
  <c r="C226" i="3"/>
  <c r="E226" i="3" s="1"/>
  <c r="C227" i="3"/>
  <c r="F227" i="3" s="1"/>
  <c r="C228" i="3"/>
  <c r="G228" i="3" s="1"/>
  <c r="C229" i="3"/>
  <c r="I229" i="3" s="1"/>
  <c r="C230" i="3"/>
  <c r="J230" i="3" s="1"/>
  <c r="P230" i="3"/>
  <c r="Q230" i="3"/>
  <c r="C231" i="3"/>
  <c r="G231" i="3" s="1"/>
  <c r="E231" i="3"/>
  <c r="K231" i="3"/>
  <c r="P231" i="3"/>
  <c r="Q231" i="3"/>
  <c r="C232" i="3"/>
  <c r="D232" i="3" s="1"/>
  <c r="C233" i="3"/>
  <c r="D233" i="3" s="1"/>
  <c r="C234" i="3"/>
  <c r="E234" i="3" s="1"/>
  <c r="C235" i="3"/>
  <c r="F235" i="3" s="1"/>
  <c r="C190" i="3"/>
  <c r="D190" i="3" s="1"/>
  <c r="C191" i="3"/>
  <c r="E191" i="3" s="1"/>
  <c r="C192" i="3"/>
  <c r="F192" i="3" s="1"/>
  <c r="D192" i="3"/>
  <c r="C193" i="3"/>
  <c r="F193" i="3" s="1"/>
  <c r="C194" i="3"/>
  <c r="G194" i="3" s="1"/>
  <c r="C195" i="3"/>
  <c r="I195" i="3" s="1"/>
  <c r="C196" i="3"/>
  <c r="J196" i="3" s="1"/>
  <c r="C197" i="3"/>
  <c r="G197" i="3" s="1"/>
  <c r="N197" i="3"/>
  <c r="C198" i="3"/>
  <c r="D198" i="3" s="1"/>
  <c r="P198" i="3"/>
  <c r="C199" i="3"/>
  <c r="E199" i="3" s="1"/>
  <c r="C200" i="3"/>
  <c r="F200" i="3" s="1"/>
  <c r="I200" i="3"/>
  <c r="C201" i="3"/>
  <c r="F201" i="3" s="1"/>
  <c r="C202" i="3"/>
  <c r="G202" i="3" s="1"/>
  <c r="D202" i="3"/>
  <c r="L202" i="3"/>
  <c r="C203" i="3"/>
  <c r="I203" i="3" s="1"/>
  <c r="C204" i="3"/>
  <c r="J204" i="3" s="1"/>
  <c r="C205" i="3"/>
  <c r="H205" i="3" s="1"/>
  <c r="F205" i="3"/>
  <c r="K205" i="3"/>
  <c r="L205" i="3"/>
  <c r="M205" i="3"/>
  <c r="N205" i="3"/>
  <c r="O205" i="3"/>
  <c r="P205" i="3"/>
  <c r="Q205" i="3"/>
  <c r="C206" i="3"/>
  <c r="D206" i="3" s="1"/>
  <c r="C207" i="3"/>
  <c r="E207" i="3" s="1"/>
  <c r="D207" i="3"/>
  <c r="C208" i="3"/>
  <c r="F208" i="3" s="1"/>
  <c r="C209" i="3"/>
  <c r="G209" i="3" s="1"/>
  <c r="C164" i="3"/>
  <c r="D164" i="3" s="1"/>
  <c r="C165" i="3"/>
  <c r="D165" i="3" s="1"/>
  <c r="C166" i="3"/>
  <c r="F166" i="3" s="1"/>
  <c r="E166" i="3"/>
  <c r="J166" i="3"/>
  <c r="K166" i="3"/>
  <c r="L166" i="3"/>
  <c r="M166" i="3"/>
  <c r="C167" i="3"/>
  <c r="F167" i="3" s="1"/>
  <c r="E167" i="3"/>
  <c r="C168" i="3"/>
  <c r="H168" i="3" s="1"/>
  <c r="G168" i="3"/>
  <c r="N168" i="3"/>
  <c r="O168" i="3"/>
  <c r="C169" i="3"/>
  <c r="I169" i="3" s="1"/>
  <c r="C170" i="3"/>
  <c r="J170" i="3" s="1"/>
  <c r="M170" i="3"/>
  <c r="O170" i="3"/>
  <c r="P170" i="3"/>
  <c r="C171" i="3"/>
  <c r="I171" i="3" s="1"/>
  <c r="K171" i="3"/>
  <c r="M171" i="3"/>
  <c r="Q171" i="3"/>
  <c r="C172" i="3"/>
  <c r="D172" i="3" s="1"/>
  <c r="C173" i="3"/>
  <c r="D173" i="3" s="1"/>
  <c r="C174" i="3"/>
  <c r="F174" i="3" s="1"/>
  <c r="L174" i="3"/>
  <c r="M174" i="3"/>
  <c r="C175" i="3"/>
  <c r="F175" i="3" s="1"/>
  <c r="E175" i="3"/>
  <c r="M175" i="3"/>
  <c r="C176" i="3"/>
  <c r="H176" i="3" s="1"/>
  <c r="C177" i="3"/>
  <c r="I177" i="3" s="1"/>
  <c r="F177" i="3"/>
  <c r="N177" i="3"/>
  <c r="P177" i="3"/>
  <c r="C178" i="3"/>
  <c r="J178" i="3" s="1"/>
  <c r="N178" i="3"/>
  <c r="P178" i="3"/>
  <c r="Q178" i="3"/>
  <c r="C179" i="3"/>
  <c r="G179" i="3" s="1"/>
  <c r="C180" i="3"/>
  <c r="D180" i="3" s="1"/>
  <c r="C181" i="3"/>
  <c r="D181" i="3" s="1"/>
  <c r="C182" i="3"/>
  <c r="F182" i="3" s="1"/>
  <c r="C183" i="3"/>
  <c r="G183" i="3" s="1"/>
  <c r="C157" i="3"/>
  <c r="N157" i="3" s="1"/>
  <c r="C156" i="3"/>
  <c r="M156" i="3" s="1"/>
  <c r="C155" i="3"/>
  <c r="L155" i="3" s="1"/>
  <c r="C154" i="3"/>
  <c r="K154" i="3" s="1"/>
  <c r="C153" i="3"/>
  <c r="K153" i="3" s="1"/>
  <c r="C152" i="3"/>
  <c r="M152" i="3" s="1"/>
  <c r="C151" i="3"/>
  <c r="L151" i="3" s="1"/>
  <c r="C150" i="3"/>
  <c r="K150" i="3" s="1"/>
  <c r="C149" i="3"/>
  <c r="O149" i="3" s="1"/>
  <c r="C148" i="3"/>
  <c r="K148" i="3" s="1"/>
  <c r="C147" i="3"/>
  <c r="K147" i="3" s="1"/>
  <c r="C146" i="3"/>
  <c r="J146" i="3" s="1"/>
  <c r="Q145" i="3"/>
  <c r="O145" i="3"/>
  <c r="J145" i="3"/>
  <c r="I145" i="3"/>
  <c r="G145" i="3"/>
  <c r="C145" i="3"/>
  <c r="P145" i="3" s="1"/>
  <c r="C144" i="3"/>
  <c r="M144" i="3" s="1"/>
  <c r="C143" i="3"/>
  <c r="L143" i="3" s="1"/>
  <c r="D142" i="3"/>
  <c r="C142" i="3"/>
  <c r="K142" i="3" s="1"/>
  <c r="C141" i="3"/>
  <c r="L141" i="3" s="1"/>
  <c r="C140" i="3"/>
  <c r="K140" i="3" s="1"/>
  <c r="C139" i="3"/>
  <c r="L139" i="3" s="1"/>
  <c r="C138" i="3"/>
  <c r="K138" i="3" s="1"/>
  <c r="A5" i="8"/>
  <c r="Z6" i="4"/>
  <c r="C131" i="3"/>
  <c r="O131" i="3" s="1"/>
  <c r="C130" i="3"/>
  <c r="N130" i="3" s="1"/>
  <c r="C129" i="3"/>
  <c r="M129" i="3" s="1"/>
  <c r="C128" i="3"/>
  <c r="L128" i="3" s="1"/>
  <c r="C127" i="3"/>
  <c r="K127" i="3" s="1"/>
  <c r="C126" i="3"/>
  <c r="M126" i="3" s="1"/>
  <c r="C125" i="3"/>
  <c r="L125" i="3" s="1"/>
  <c r="C124" i="3"/>
  <c r="K124" i="3" s="1"/>
  <c r="C123" i="3"/>
  <c r="O123" i="3" s="1"/>
  <c r="C122" i="3"/>
  <c r="N122" i="3" s="1"/>
  <c r="C121" i="3"/>
  <c r="M121" i="3" s="1"/>
  <c r="J120" i="3"/>
  <c r="I120" i="3"/>
  <c r="C120" i="3"/>
  <c r="L120" i="3" s="1"/>
  <c r="J119" i="3"/>
  <c r="C119" i="3"/>
  <c r="K119" i="3" s="1"/>
  <c r="C118" i="3"/>
  <c r="M118" i="3" s="1"/>
  <c r="C117" i="3"/>
  <c r="L117" i="3" s="1"/>
  <c r="C116" i="3"/>
  <c r="K116" i="3" s="1"/>
  <c r="C115" i="3"/>
  <c r="G115" i="3" s="1"/>
  <c r="C114" i="3"/>
  <c r="N114" i="3" s="1"/>
  <c r="C113" i="3"/>
  <c r="M113" i="3" s="1"/>
  <c r="C112" i="3"/>
  <c r="L112" i="3" s="1"/>
  <c r="H105" i="3"/>
  <c r="C105" i="3"/>
  <c r="L105" i="3" s="1"/>
  <c r="C104" i="3"/>
  <c r="K104" i="3" s="1"/>
  <c r="C103" i="3"/>
  <c r="L103" i="3" s="1"/>
  <c r="C102" i="3"/>
  <c r="K102" i="3" s="1"/>
  <c r="L101" i="3"/>
  <c r="C101" i="3"/>
  <c r="K101" i="3" s="1"/>
  <c r="C100" i="3"/>
  <c r="J100" i="3" s="1"/>
  <c r="I99" i="3"/>
  <c r="C99" i="3"/>
  <c r="P99" i="3" s="1"/>
  <c r="C98" i="3"/>
  <c r="K98" i="3" s="1"/>
  <c r="C97" i="3"/>
  <c r="L97" i="3" s="1"/>
  <c r="C96" i="3"/>
  <c r="K96" i="3" s="1"/>
  <c r="C95" i="3"/>
  <c r="L95" i="3" s="1"/>
  <c r="C94" i="3"/>
  <c r="K94" i="3" s="1"/>
  <c r="C93" i="3"/>
  <c r="K93" i="3" s="1"/>
  <c r="C92" i="3"/>
  <c r="Q92" i="3" s="1"/>
  <c r="C91" i="3"/>
  <c r="P91" i="3" s="1"/>
  <c r="C90" i="3"/>
  <c r="K90" i="3" s="1"/>
  <c r="N89" i="3"/>
  <c r="C89" i="3"/>
  <c r="L89" i="3" s="1"/>
  <c r="C88" i="3"/>
  <c r="K88" i="3" s="1"/>
  <c r="C87" i="3"/>
  <c r="L87" i="3" s="1"/>
  <c r="C86" i="3"/>
  <c r="K86" i="3" s="1"/>
  <c r="C79" i="3"/>
  <c r="O79" i="3" s="1"/>
  <c r="C78" i="3"/>
  <c r="N78" i="3" s="1"/>
  <c r="C77" i="3"/>
  <c r="M77" i="3" s="1"/>
  <c r="C76" i="3"/>
  <c r="L76" i="3" s="1"/>
  <c r="C75" i="3"/>
  <c r="K75" i="3" s="1"/>
  <c r="C74" i="3"/>
  <c r="M74" i="3" s="1"/>
  <c r="C73" i="3"/>
  <c r="L73" i="3" s="1"/>
  <c r="J72" i="3"/>
  <c r="C72" i="3"/>
  <c r="K72" i="3" s="1"/>
  <c r="C71" i="3"/>
  <c r="N71" i="3" s="1"/>
  <c r="C70" i="3"/>
  <c r="M70" i="3" s="1"/>
  <c r="C69" i="3"/>
  <c r="L69" i="3" s="1"/>
  <c r="C68" i="3"/>
  <c r="K68" i="3" s="1"/>
  <c r="H67" i="3"/>
  <c r="C67" i="3"/>
  <c r="J67" i="3" s="1"/>
  <c r="J66" i="3"/>
  <c r="C66" i="3"/>
  <c r="M66" i="3" s="1"/>
  <c r="C65" i="3"/>
  <c r="L65" i="3" s="1"/>
  <c r="C64" i="3"/>
  <c r="K64" i="3" s="1"/>
  <c r="C63" i="3"/>
  <c r="F63" i="3" s="1"/>
  <c r="C62" i="3"/>
  <c r="M62" i="3" s="1"/>
  <c r="C61" i="3"/>
  <c r="L61" i="3" s="1"/>
  <c r="H60" i="3"/>
  <c r="C60" i="3"/>
  <c r="K60" i="3" s="1"/>
  <c r="Z10" i="4"/>
  <c r="C34" i="3"/>
  <c r="D34" i="3" s="1"/>
  <c r="C35" i="3"/>
  <c r="D35" i="3" s="1"/>
  <c r="C36" i="3"/>
  <c r="E36" i="3" s="1"/>
  <c r="L36" i="3"/>
  <c r="C37" i="3"/>
  <c r="F37" i="3" s="1"/>
  <c r="C38" i="3"/>
  <c r="H38" i="3" s="1"/>
  <c r="C39" i="3"/>
  <c r="I39" i="3" s="1"/>
  <c r="C40" i="3"/>
  <c r="J40" i="3" s="1"/>
  <c r="C41" i="3"/>
  <c r="I41" i="3" s="1"/>
  <c r="C42" i="3"/>
  <c r="D42" i="3" s="1"/>
  <c r="C43" i="3"/>
  <c r="D43" i="3" s="1"/>
  <c r="K43" i="3"/>
  <c r="C44" i="3"/>
  <c r="E44" i="3" s="1"/>
  <c r="C45" i="3"/>
  <c r="F45" i="3" s="1"/>
  <c r="C46" i="3"/>
  <c r="G46" i="3" s="1"/>
  <c r="L46" i="3"/>
  <c r="C47" i="3"/>
  <c r="I47" i="3" s="1"/>
  <c r="C48" i="3"/>
  <c r="J48" i="3" s="1"/>
  <c r="E48" i="3"/>
  <c r="G48" i="3"/>
  <c r="H48" i="3"/>
  <c r="I48" i="3"/>
  <c r="K48" i="3"/>
  <c r="L48" i="3"/>
  <c r="N48" i="3"/>
  <c r="P48" i="3"/>
  <c r="Q48" i="3"/>
  <c r="C49" i="3"/>
  <c r="F49" i="3" s="1"/>
  <c r="C50" i="3"/>
  <c r="D50" i="3" s="1"/>
  <c r="C51" i="3"/>
  <c r="D51" i="3" s="1"/>
  <c r="C52" i="3"/>
  <c r="E52" i="3" s="1"/>
  <c r="C53" i="3"/>
  <c r="F53" i="3" s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4" i="2"/>
  <c r="S175" i="2"/>
  <c r="S176" i="2"/>
  <c r="S177" i="2"/>
  <c r="S178" i="2"/>
  <c r="S179" i="2"/>
  <c r="S180" i="2"/>
  <c r="S181" i="2"/>
  <c r="S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Y8" i="3"/>
  <c r="Z8" i="3" s="1"/>
  <c r="Y9" i="3"/>
  <c r="AA9" i="3" s="1"/>
  <c r="Y10" i="3"/>
  <c r="Z10" i="3" s="1"/>
  <c r="Y11" i="3"/>
  <c r="AB11" i="3" s="1"/>
  <c r="Y12" i="3"/>
  <c r="AC12" i="3" s="1"/>
  <c r="Z12" i="3"/>
  <c r="Y13" i="3"/>
  <c r="AB13" i="3" s="1"/>
  <c r="Z13" i="3"/>
  <c r="Y14" i="3"/>
  <c r="AD14" i="3" s="1"/>
  <c r="Y15" i="3"/>
  <c r="Z15" i="3" s="1"/>
  <c r="Y16" i="3"/>
  <c r="Z16" i="3" s="1"/>
  <c r="Y17" i="3"/>
  <c r="AC17" i="3" s="1"/>
  <c r="Z17" i="3"/>
  <c r="Y18" i="3"/>
  <c r="Z18" i="3" s="1"/>
  <c r="Y19" i="3"/>
  <c r="AB19" i="3" s="1"/>
  <c r="Y20" i="3"/>
  <c r="AC20" i="3" s="1"/>
  <c r="Z20" i="3"/>
  <c r="Y21" i="3"/>
  <c r="AB21" i="3" s="1"/>
  <c r="Y22" i="3"/>
  <c r="AC22" i="3" s="1"/>
  <c r="AA22" i="3"/>
  <c r="AB22" i="3"/>
  <c r="AE22" i="3"/>
  <c r="Y23" i="3"/>
  <c r="Z23" i="3" s="1"/>
  <c r="Y24" i="3"/>
  <c r="Z24" i="3" s="1"/>
  <c r="AC24" i="3"/>
  <c r="AD24" i="3"/>
  <c r="AE24" i="3"/>
  <c r="Y25" i="3"/>
  <c r="Z25" i="3" s="1"/>
  <c r="AA25" i="3"/>
  <c r="AD25" i="3"/>
  <c r="AE25" i="3"/>
  <c r="Y26" i="3"/>
  <c r="Z26" i="3" s="1"/>
  <c r="AA26" i="3"/>
  <c r="Y27" i="3"/>
  <c r="AB27" i="3" s="1"/>
  <c r="Z34" i="3"/>
  <c r="AA34" i="3"/>
  <c r="AB34" i="3"/>
  <c r="AC34" i="3"/>
  <c r="AD34" i="3"/>
  <c r="AE34" i="3"/>
  <c r="Z35" i="3"/>
  <c r="AA35" i="3"/>
  <c r="AB35" i="3"/>
  <c r="AB42" i="3" s="1"/>
  <c r="AC35" i="3"/>
  <c r="AD35" i="3"/>
  <c r="AE35" i="3"/>
  <c r="Z36" i="3"/>
  <c r="AA36" i="3"/>
  <c r="AB36" i="3"/>
  <c r="AC36" i="3"/>
  <c r="AD36" i="3"/>
  <c r="AE36" i="3"/>
  <c r="Z37" i="3"/>
  <c r="AA37" i="3"/>
  <c r="AB37" i="3"/>
  <c r="AC37" i="3"/>
  <c r="AD37" i="3"/>
  <c r="AE37" i="3"/>
  <c r="Z38" i="3"/>
  <c r="AA38" i="3"/>
  <c r="AC38" i="3"/>
  <c r="AD38" i="3"/>
  <c r="Z39" i="3"/>
  <c r="AA39" i="3"/>
  <c r="AB39" i="3"/>
  <c r="AC39" i="3"/>
  <c r="AD39" i="3"/>
  <c r="AE39" i="3"/>
  <c r="Z40" i="3"/>
  <c r="AA40" i="3"/>
  <c r="AB40" i="3"/>
  <c r="AC40" i="3"/>
  <c r="AD40" i="3"/>
  <c r="AE40" i="3"/>
  <c r="Z42" i="3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3" i="8"/>
  <c r="A4" i="8"/>
  <c r="A6" i="8"/>
  <c r="A7" i="8"/>
  <c r="A8" i="8"/>
  <c r="A9" i="8"/>
  <c r="A10" i="8"/>
  <c r="A11" i="8"/>
  <c r="A12" i="8"/>
  <c r="A13" i="8"/>
  <c r="A14" i="8"/>
  <c r="A15" i="8"/>
  <c r="A2" i="8"/>
  <c r="M235" i="3" l="1"/>
  <c r="L235" i="3"/>
  <c r="E235" i="3"/>
  <c r="D235" i="3"/>
  <c r="AB24" i="3"/>
  <c r="AE8" i="3"/>
  <c r="E90" i="3"/>
  <c r="M94" i="3"/>
  <c r="M123" i="3"/>
  <c r="AA24" i="3"/>
  <c r="O48" i="3"/>
  <c r="F48" i="3"/>
  <c r="P60" i="3"/>
  <c r="G90" i="3"/>
  <c r="N94" i="3"/>
  <c r="J99" i="3"/>
  <c r="E117" i="3"/>
  <c r="M142" i="3"/>
  <c r="O178" i="3"/>
  <c r="M177" i="3"/>
  <c r="P171" i="3"/>
  <c r="N170" i="3"/>
  <c r="F231" i="3"/>
  <c r="M228" i="3"/>
  <c r="AC25" i="3"/>
  <c r="AD18" i="3"/>
  <c r="AC15" i="3"/>
  <c r="AE26" i="3"/>
  <c r="AB25" i="3"/>
  <c r="AD21" i="3"/>
  <c r="AB18" i="3"/>
  <c r="AB15" i="3"/>
  <c r="P90" i="3"/>
  <c r="F117" i="3"/>
  <c r="M48" i="3"/>
  <c r="D48" i="3"/>
  <c r="P88" i="3"/>
  <c r="N95" i="3"/>
  <c r="G117" i="3"/>
  <c r="J154" i="3"/>
  <c r="M178" i="3"/>
  <c r="L170" i="3"/>
  <c r="K197" i="3"/>
  <c r="Z9" i="3"/>
  <c r="AD26" i="3"/>
  <c r="AA21" i="3"/>
  <c r="AC26" i="3"/>
  <c r="AA23" i="3"/>
  <c r="Z21" i="3"/>
  <c r="AB17" i="3"/>
  <c r="AC14" i="3"/>
  <c r="D101" i="3"/>
  <c r="P117" i="3"/>
  <c r="Q179" i="3"/>
  <c r="L178" i="3"/>
  <c r="N176" i="3"/>
  <c r="E174" i="3"/>
  <c r="H171" i="3"/>
  <c r="K170" i="3"/>
  <c r="D166" i="3"/>
  <c r="G205" i="3"/>
  <c r="F197" i="3"/>
  <c r="Q191" i="3"/>
  <c r="O231" i="3"/>
  <c r="Q216" i="3"/>
  <c r="AA17" i="3"/>
  <c r="AA14" i="3"/>
  <c r="AD9" i="3"/>
  <c r="Q117" i="3"/>
  <c r="O179" i="3"/>
  <c r="I178" i="3"/>
  <c r="L176" i="3"/>
  <c r="E170" i="3"/>
  <c r="P191" i="3"/>
  <c r="N231" i="3"/>
  <c r="P216" i="3"/>
  <c r="Q170" i="3"/>
  <c r="D170" i="3"/>
  <c r="K191" i="3"/>
  <c r="M231" i="3"/>
  <c r="M230" i="3"/>
  <c r="O216" i="3"/>
  <c r="D90" i="3"/>
  <c r="F94" i="3"/>
  <c r="E123" i="3"/>
  <c r="M183" i="3"/>
  <c r="D191" i="3"/>
  <c r="L231" i="3"/>
  <c r="D231" i="3"/>
  <c r="J231" i="3"/>
  <c r="I231" i="3"/>
  <c r="H231" i="3"/>
  <c r="O230" i="3"/>
  <c r="N230" i="3"/>
  <c r="L230" i="3"/>
  <c r="K230" i="3"/>
  <c r="L229" i="3"/>
  <c r="K229" i="3"/>
  <c r="H229" i="3"/>
  <c r="M229" i="3"/>
  <c r="G229" i="3"/>
  <c r="P229" i="3"/>
  <c r="F229" i="3"/>
  <c r="O229" i="3"/>
  <c r="E229" i="3"/>
  <c r="N229" i="3"/>
  <c r="D229" i="3"/>
  <c r="D228" i="3"/>
  <c r="K227" i="3"/>
  <c r="E227" i="3"/>
  <c r="D227" i="3"/>
  <c r="M227" i="3"/>
  <c r="L227" i="3"/>
  <c r="F223" i="3"/>
  <c r="K216" i="3"/>
  <c r="J216" i="3"/>
  <c r="I216" i="3"/>
  <c r="H216" i="3"/>
  <c r="G216" i="3"/>
  <c r="L234" i="3"/>
  <c r="D234" i="3"/>
  <c r="Q232" i="3"/>
  <c r="P232" i="3"/>
  <c r="K232" i="3"/>
  <c r="J232" i="3"/>
  <c r="I232" i="3"/>
  <c r="H232" i="3"/>
  <c r="I230" i="3"/>
  <c r="H230" i="3"/>
  <c r="G230" i="3"/>
  <c r="F230" i="3"/>
  <c r="E230" i="3"/>
  <c r="D230" i="3"/>
  <c r="N228" i="3"/>
  <c r="L228" i="3"/>
  <c r="F228" i="3"/>
  <c r="E228" i="3"/>
  <c r="L226" i="3"/>
  <c r="D226" i="3"/>
  <c r="P224" i="3"/>
  <c r="O224" i="3"/>
  <c r="K224" i="3"/>
  <c r="J224" i="3"/>
  <c r="I224" i="3"/>
  <c r="H224" i="3"/>
  <c r="Q224" i="3"/>
  <c r="G224" i="3"/>
  <c r="K222" i="3"/>
  <c r="I222" i="3"/>
  <c r="Q222" i="3"/>
  <c r="H222" i="3"/>
  <c r="P222" i="3"/>
  <c r="G222" i="3"/>
  <c r="L222" i="3"/>
  <c r="O222" i="3"/>
  <c r="F222" i="3"/>
  <c r="N222" i="3"/>
  <c r="E222" i="3"/>
  <c r="M222" i="3"/>
  <c r="D222" i="3"/>
  <c r="N220" i="3"/>
  <c r="M220" i="3"/>
  <c r="F220" i="3"/>
  <c r="E220" i="3"/>
  <c r="K217" i="3"/>
  <c r="J217" i="3"/>
  <c r="K233" i="3"/>
  <c r="L218" i="3"/>
  <c r="D218" i="3"/>
  <c r="J226" i="3"/>
  <c r="Q225" i="3"/>
  <c r="I225" i="3"/>
  <c r="L220" i="3"/>
  <c r="D220" i="3"/>
  <c r="J218" i="3"/>
  <c r="Q217" i="3"/>
  <c r="I217" i="3"/>
  <c r="K234" i="3"/>
  <c r="K235" i="3"/>
  <c r="I226" i="3"/>
  <c r="P225" i="3"/>
  <c r="H225" i="3"/>
  <c r="K220" i="3"/>
  <c r="P217" i="3"/>
  <c r="K218" i="3"/>
  <c r="J235" i="3"/>
  <c r="Q234" i="3"/>
  <c r="I234" i="3"/>
  <c r="P233" i="3"/>
  <c r="H233" i="3"/>
  <c r="O232" i="3"/>
  <c r="G232" i="3"/>
  <c r="J228" i="3"/>
  <c r="Q227" i="3"/>
  <c r="I227" i="3"/>
  <c r="P226" i="3"/>
  <c r="H226" i="3"/>
  <c r="O225" i="3"/>
  <c r="G225" i="3"/>
  <c r="N224" i="3"/>
  <c r="F224" i="3"/>
  <c r="J220" i="3"/>
  <c r="Q219" i="3"/>
  <c r="I219" i="3"/>
  <c r="P218" i="3"/>
  <c r="H218" i="3"/>
  <c r="O217" i="3"/>
  <c r="G217" i="3"/>
  <c r="N216" i="3"/>
  <c r="F216" i="3"/>
  <c r="J234" i="3"/>
  <c r="Q233" i="3"/>
  <c r="I233" i="3"/>
  <c r="K228" i="3"/>
  <c r="Q226" i="3"/>
  <c r="Q218" i="3"/>
  <c r="I218" i="3"/>
  <c r="Q235" i="3"/>
  <c r="I235" i="3"/>
  <c r="P234" i="3"/>
  <c r="H234" i="3"/>
  <c r="O233" i="3"/>
  <c r="G233" i="3"/>
  <c r="N232" i="3"/>
  <c r="F232" i="3"/>
  <c r="P235" i="3"/>
  <c r="H235" i="3"/>
  <c r="O234" i="3"/>
  <c r="G234" i="3"/>
  <c r="N233" i="3"/>
  <c r="F233" i="3"/>
  <c r="M232" i="3"/>
  <c r="E232" i="3"/>
  <c r="J229" i="3"/>
  <c r="Q228" i="3"/>
  <c r="I228" i="3"/>
  <c r="P227" i="3"/>
  <c r="H227" i="3"/>
  <c r="O226" i="3"/>
  <c r="G226" i="3"/>
  <c r="N225" i="3"/>
  <c r="F225" i="3"/>
  <c r="M224" i="3"/>
  <c r="E224" i="3"/>
  <c r="J221" i="3"/>
  <c r="Q220" i="3"/>
  <c r="I220" i="3"/>
  <c r="P219" i="3"/>
  <c r="H219" i="3"/>
  <c r="O218" i="3"/>
  <c r="G218" i="3"/>
  <c r="N217" i="3"/>
  <c r="F217" i="3"/>
  <c r="M216" i="3"/>
  <c r="E216" i="3"/>
  <c r="J233" i="3"/>
  <c r="K226" i="3"/>
  <c r="J225" i="3"/>
  <c r="J227" i="3"/>
  <c r="H217" i="3"/>
  <c r="O235" i="3"/>
  <c r="G235" i="3"/>
  <c r="N234" i="3"/>
  <c r="F234" i="3"/>
  <c r="M233" i="3"/>
  <c r="E233" i="3"/>
  <c r="L232" i="3"/>
  <c r="Q229" i="3"/>
  <c r="P228" i="3"/>
  <c r="H228" i="3"/>
  <c r="O227" i="3"/>
  <c r="G227" i="3"/>
  <c r="N226" i="3"/>
  <c r="F226" i="3"/>
  <c r="M225" i="3"/>
  <c r="E225" i="3"/>
  <c r="L224" i="3"/>
  <c r="Q221" i="3"/>
  <c r="P220" i="3"/>
  <c r="H220" i="3"/>
  <c r="O219" i="3"/>
  <c r="G219" i="3"/>
  <c r="N218" i="3"/>
  <c r="F218" i="3"/>
  <c r="M217" i="3"/>
  <c r="E217" i="3"/>
  <c r="L216" i="3"/>
  <c r="N235" i="3"/>
  <c r="M234" i="3"/>
  <c r="L233" i="3"/>
  <c r="O228" i="3"/>
  <c r="N227" i="3"/>
  <c r="M226" i="3"/>
  <c r="L225" i="3"/>
  <c r="O220" i="3"/>
  <c r="N219" i="3"/>
  <c r="M218" i="3"/>
  <c r="L217" i="3"/>
  <c r="Q208" i="3"/>
  <c r="M208" i="3"/>
  <c r="Q207" i="3"/>
  <c r="P207" i="3"/>
  <c r="L207" i="3"/>
  <c r="K207" i="3"/>
  <c r="I207" i="3"/>
  <c r="H207" i="3"/>
  <c r="E205" i="3"/>
  <c r="D205" i="3"/>
  <c r="J205" i="3"/>
  <c r="I205" i="3"/>
  <c r="P203" i="3"/>
  <c r="O203" i="3"/>
  <c r="N203" i="3"/>
  <c r="M203" i="3"/>
  <c r="Q200" i="3"/>
  <c r="M200" i="3"/>
  <c r="Q199" i="3"/>
  <c r="L199" i="3"/>
  <c r="I199" i="3"/>
  <c r="D199" i="3"/>
  <c r="O198" i="3"/>
  <c r="K198" i="3"/>
  <c r="H198" i="3"/>
  <c r="G198" i="3"/>
  <c r="M197" i="3"/>
  <c r="E197" i="3"/>
  <c r="L197" i="3"/>
  <c r="D197" i="3"/>
  <c r="J197" i="3"/>
  <c r="Q197" i="3"/>
  <c r="I197" i="3"/>
  <c r="P197" i="3"/>
  <c r="H197" i="3"/>
  <c r="O197" i="3"/>
  <c r="N195" i="3"/>
  <c r="D195" i="3"/>
  <c r="M192" i="3"/>
  <c r="L192" i="3"/>
  <c r="Q192" i="3"/>
  <c r="K192" i="3"/>
  <c r="J192" i="3"/>
  <c r="I192" i="3"/>
  <c r="E192" i="3"/>
  <c r="L191" i="3"/>
  <c r="I191" i="3"/>
  <c r="H191" i="3"/>
  <c r="L208" i="3"/>
  <c r="K208" i="3"/>
  <c r="J208" i="3"/>
  <c r="I208" i="3"/>
  <c r="E208" i="3"/>
  <c r="D208" i="3"/>
  <c r="P206" i="3"/>
  <c r="O206" i="3"/>
  <c r="K206" i="3"/>
  <c r="H206" i="3"/>
  <c r="G206" i="3"/>
  <c r="K204" i="3"/>
  <c r="I204" i="3"/>
  <c r="Q204" i="3"/>
  <c r="H204" i="3"/>
  <c r="L204" i="3"/>
  <c r="P204" i="3"/>
  <c r="G204" i="3"/>
  <c r="O204" i="3"/>
  <c r="F204" i="3"/>
  <c r="N204" i="3"/>
  <c r="E204" i="3"/>
  <c r="M204" i="3"/>
  <c r="D204" i="3"/>
  <c r="H203" i="3"/>
  <c r="G203" i="3"/>
  <c r="F203" i="3"/>
  <c r="E203" i="3"/>
  <c r="D203" i="3"/>
  <c r="L203" i="3"/>
  <c r="K203" i="3"/>
  <c r="K200" i="3"/>
  <c r="J200" i="3"/>
  <c r="E200" i="3"/>
  <c r="D200" i="3"/>
  <c r="L200" i="3"/>
  <c r="H199" i="3"/>
  <c r="P199" i="3"/>
  <c r="K199" i="3"/>
  <c r="K196" i="3"/>
  <c r="I196" i="3"/>
  <c r="Q196" i="3"/>
  <c r="H196" i="3"/>
  <c r="P196" i="3"/>
  <c r="G196" i="3"/>
  <c r="O196" i="3"/>
  <c r="F196" i="3"/>
  <c r="L196" i="3"/>
  <c r="N196" i="3"/>
  <c r="E196" i="3"/>
  <c r="M196" i="3"/>
  <c r="D196" i="3"/>
  <c r="M195" i="3"/>
  <c r="P195" i="3"/>
  <c r="F195" i="3"/>
  <c r="O195" i="3"/>
  <c r="E195" i="3"/>
  <c r="L195" i="3"/>
  <c r="K195" i="3"/>
  <c r="H195" i="3"/>
  <c r="G195" i="3"/>
  <c r="L194" i="3"/>
  <c r="D194" i="3"/>
  <c r="K193" i="3"/>
  <c r="P190" i="3"/>
  <c r="O190" i="3"/>
  <c r="K190" i="3"/>
  <c r="H190" i="3"/>
  <c r="G190" i="3"/>
  <c r="N209" i="3"/>
  <c r="F209" i="3"/>
  <c r="M209" i="3"/>
  <c r="E209" i="3"/>
  <c r="J206" i="3"/>
  <c r="N202" i="3"/>
  <c r="F202" i="3"/>
  <c r="M201" i="3"/>
  <c r="E201" i="3"/>
  <c r="J198" i="3"/>
  <c r="N194" i="3"/>
  <c r="F194" i="3"/>
  <c r="M193" i="3"/>
  <c r="E193" i="3"/>
  <c r="J190" i="3"/>
  <c r="L209" i="3"/>
  <c r="D209" i="3"/>
  <c r="J207" i="3"/>
  <c r="Q206" i="3"/>
  <c r="I206" i="3"/>
  <c r="M202" i="3"/>
  <c r="E202" i="3"/>
  <c r="L201" i="3"/>
  <c r="D201" i="3"/>
  <c r="J199" i="3"/>
  <c r="Q198" i="3"/>
  <c r="I198" i="3"/>
  <c r="M194" i="3"/>
  <c r="E194" i="3"/>
  <c r="L193" i="3"/>
  <c r="D193" i="3"/>
  <c r="J191" i="3"/>
  <c r="Q190" i="3"/>
  <c r="I190" i="3"/>
  <c r="J209" i="3"/>
  <c r="K202" i="3"/>
  <c r="J201" i="3"/>
  <c r="J193" i="3"/>
  <c r="J202" i="3"/>
  <c r="Q201" i="3"/>
  <c r="I201" i="3"/>
  <c r="P200" i="3"/>
  <c r="H200" i="3"/>
  <c r="O199" i="3"/>
  <c r="G199" i="3"/>
  <c r="N198" i="3"/>
  <c r="F198" i="3"/>
  <c r="J194" i="3"/>
  <c r="Q193" i="3"/>
  <c r="I193" i="3"/>
  <c r="P192" i="3"/>
  <c r="H192" i="3"/>
  <c r="O191" i="3"/>
  <c r="G191" i="3"/>
  <c r="N190" i="3"/>
  <c r="F190" i="3"/>
  <c r="K201" i="3"/>
  <c r="K194" i="3"/>
  <c r="Q209" i="3"/>
  <c r="I209" i="3"/>
  <c r="P208" i="3"/>
  <c r="H208" i="3"/>
  <c r="O207" i="3"/>
  <c r="G207" i="3"/>
  <c r="N206" i="3"/>
  <c r="F206" i="3"/>
  <c r="P209" i="3"/>
  <c r="H209" i="3"/>
  <c r="O208" i="3"/>
  <c r="G208" i="3"/>
  <c r="N207" i="3"/>
  <c r="F207" i="3"/>
  <c r="M206" i="3"/>
  <c r="E206" i="3"/>
  <c r="J203" i="3"/>
  <c r="Q202" i="3"/>
  <c r="I202" i="3"/>
  <c r="P201" i="3"/>
  <c r="H201" i="3"/>
  <c r="O200" i="3"/>
  <c r="G200" i="3"/>
  <c r="N199" i="3"/>
  <c r="F199" i="3"/>
  <c r="M198" i="3"/>
  <c r="E198" i="3"/>
  <c r="J195" i="3"/>
  <c r="Q194" i="3"/>
  <c r="I194" i="3"/>
  <c r="P193" i="3"/>
  <c r="H193" i="3"/>
  <c r="O192" i="3"/>
  <c r="G192" i="3"/>
  <c r="N191" i="3"/>
  <c r="F191" i="3"/>
  <c r="M190" i="3"/>
  <c r="E190" i="3"/>
  <c r="K209" i="3"/>
  <c r="O209" i="3"/>
  <c r="N208" i="3"/>
  <c r="M207" i="3"/>
  <c r="L206" i="3"/>
  <c r="Q203" i="3"/>
  <c r="P202" i="3"/>
  <c r="H202" i="3"/>
  <c r="O201" i="3"/>
  <c r="G201" i="3"/>
  <c r="N200" i="3"/>
  <c r="M199" i="3"/>
  <c r="L198" i="3"/>
  <c r="Q195" i="3"/>
  <c r="P194" i="3"/>
  <c r="H194" i="3"/>
  <c r="O193" i="3"/>
  <c r="G193" i="3"/>
  <c r="N192" i="3"/>
  <c r="M191" i="3"/>
  <c r="L190" i="3"/>
  <c r="O202" i="3"/>
  <c r="N201" i="3"/>
  <c r="O194" i="3"/>
  <c r="N193" i="3"/>
  <c r="N179" i="3"/>
  <c r="M179" i="3"/>
  <c r="L179" i="3"/>
  <c r="K179" i="3"/>
  <c r="F179" i="3"/>
  <c r="P179" i="3"/>
  <c r="H178" i="3"/>
  <c r="G178" i="3"/>
  <c r="F178" i="3"/>
  <c r="E178" i="3"/>
  <c r="D178" i="3"/>
  <c r="K178" i="3"/>
  <c r="O177" i="3"/>
  <c r="E177" i="3"/>
  <c r="D177" i="3"/>
  <c r="L177" i="3"/>
  <c r="K177" i="3"/>
  <c r="H177" i="3"/>
  <c r="G177" i="3"/>
  <c r="K176" i="3"/>
  <c r="G176" i="3"/>
  <c r="F176" i="3"/>
  <c r="E176" i="3"/>
  <c r="O176" i="3"/>
  <c r="D176" i="3"/>
  <c r="M176" i="3"/>
  <c r="O171" i="3"/>
  <c r="G171" i="3"/>
  <c r="N171" i="3"/>
  <c r="F171" i="3"/>
  <c r="E171" i="3"/>
  <c r="L171" i="3"/>
  <c r="D171" i="3"/>
  <c r="J171" i="3"/>
  <c r="I170" i="3"/>
  <c r="H170" i="3"/>
  <c r="G170" i="3"/>
  <c r="F170" i="3"/>
  <c r="L169" i="3"/>
  <c r="K169" i="3"/>
  <c r="M169" i="3"/>
  <c r="H169" i="3"/>
  <c r="G169" i="3"/>
  <c r="P169" i="3"/>
  <c r="F169" i="3"/>
  <c r="O169" i="3"/>
  <c r="E169" i="3"/>
  <c r="N169" i="3"/>
  <c r="D169" i="3"/>
  <c r="F168" i="3"/>
  <c r="E168" i="3"/>
  <c r="D168" i="3"/>
  <c r="M168" i="3"/>
  <c r="L168" i="3"/>
  <c r="K168" i="3"/>
  <c r="M167" i="3"/>
  <c r="N183" i="3"/>
  <c r="F183" i="3"/>
  <c r="E183" i="3"/>
  <c r="M182" i="3"/>
  <c r="L182" i="3"/>
  <c r="K182" i="3"/>
  <c r="E182" i="3"/>
  <c r="D182" i="3"/>
  <c r="K180" i="3"/>
  <c r="J180" i="3"/>
  <c r="E179" i="3"/>
  <c r="D179" i="3"/>
  <c r="J179" i="3"/>
  <c r="I179" i="3"/>
  <c r="H179" i="3"/>
  <c r="K174" i="3"/>
  <c r="J174" i="3"/>
  <c r="D174" i="3"/>
  <c r="P172" i="3"/>
  <c r="K172" i="3"/>
  <c r="J172" i="3"/>
  <c r="H172" i="3"/>
  <c r="P164" i="3"/>
  <c r="K164" i="3"/>
  <c r="J164" i="3"/>
  <c r="H164" i="3"/>
  <c r="L183" i="3"/>
  <c r="D183" i="3"/>
  <c r="J181" i="3"/>
  <c r="Q180" i="3"/>
  <c r="I180" i="3"/>
  <c r="L175" i="3"/>
  <c r="D175" i="3"/>
  <c r="J173" i="3"/>
  <c r="Q172" i="3"/>
  <c r="I172" i="3"/>
  <c r="L167" i="3"/>
  <c r="D167" i="3"/>
  <c r="J165" i="3"/>
  <c r="Q164" i="3"/>
  <c r="I164" i="3"/>
  <c r="J182" i="3"/>
  <c r="Q181" i="3"/>
  <c r="I181" i="3"/>
  <c r="P180" i="3"/>
  <c r="H180" i="3"/>
  <c r="Q165" i="3"/>
  <c r="K181" i="3"/>
  <c r="K165" i="3"/>
  <c r="K175" i="3"/>
  <c r="J175" i="3"/>
  <c r="Q174" i="3"/>
  <c r="I174" i="3"/>
  <c r="P173" i="3"/>
  <c r="H173" i="3"/>
  <c r="O172" i="3"/>
  <c r="G172" i="3"/>
  <c r="J167" i="3"/>
  <c r="Q166" i="3"/>
  <c r="I166" i="3"/>
  <c r="P165" i="3"/>
  <c r="H165" i="3"/>
  <c r="O164" i="3"/>
  <c r="G164" i="3"/>
  <c r="J176" i="3"/>
  <c r="Q175" i="3"/>
  <c r="I175" i="3"/>
  <c r="P174" i="3"/>
  <c r="H174" i="3"/>
  <c r="O173" i="3"/>
  <c r="G173" i="3"/>
  <c r="N172" i="3"/>
  <c r="F172" i="3"/>
  <c r="J168" i="3"/>
  <c r="Q167" i="3"/>
  <c r="I167" i="3"/>
  <c r="P166" i="3"/>
  <c r="H166" i="3"/>
  <c r="O165" i="3"/>
  <c r="G165" i="3"/>
  <c r="N164" i="3"/>
  <c r="F164" i="3"/>
  <c r="K173" i="3"/>
  <c r="K167" i="3"/>
  <c r="I165" i="3"/>
  <c r="J177" i="3"/>
  <c r="Q176" i="3"/>
  <c r="I176" i="3"/>
  <c r="P175" i="3"/>
  <c r="H175" i="3"/>
  <c r="O174" i="3"/>
  <c r="G174" i="3"/>
  <c r="N173" i="3"/>
  <c r="F173" i="3"/>
  <c r="M172" i="3"/>
  <c r="E172" i="3"/>
  <c r="J169" i="3"/>
  <c r="Q168" i="3"/>
  <c r="I168" i="3"/>
  <c r="P167" i="3"/>
  <c r="H167" i="3"/>
  <c r="O166" i="3"/>
  <c r="G166" i="3"/>
  <c r="N165" i="3"/>
  <c r="F165" i="3"/>
  <c r="M164" i="3"/>
  <c r="E164" i="3"/>
  <c r="K183" i="3"/>
  <c r="Q173" i="3"/>
  <c r="I173" i="3"/>
  <c r="J183" i="3"/>
  <c r="Q182" i="3"/>
  <c r="I182" i="3"/>
  <c r="P181" i="3"/>
  <c r="H181" i="3"/>
  <c r="O180" i="3"/>
  <c r="G180" i="3"/>
  <c r="Q183" i="3"/>
  <c r="I183" i="3"/>
  <c r="P182" i="3"/>
  <c r="H182" i="3"/>
  <c r="O181" i="3"/>
  <c r="G181" i="3"/>
  <c r="N180" i="3"/>
  <c r="F180" i="3"/>
  <c r="P183" i="3"/>
  <c r="H183" i="3"/>
  <c r="O182" i="3"/>
  <c r="G182" i="3"/>
  <c r="N181" i="3"/>
  <c r="F181" i="3"/>
  <c r="M180" i="3"/>
  <c r="E180" i="3"/>
  <c r="O183" i="3"/>
  <c r="N182" i="3"/>
  <c r="M181" i="3"/>
  <c r="E181" i="3"/>
  <c r="L180" i="3"/>
  <c r="Q177" i="3"/>
  <c r="P176" i="3"/>
  <c r="O175" i="3"/>
  <c r="G175" i="3"/>
  <c r="N174" i="3"/>
  <c r="M173" i="3"/>
  <c r="E173" i="3"/>
  <c r="L172" i="3"/>
  <c r="Q169" i="3"/>
  <c r="P168" i="3"/>
  <c r="O167" i="3"/>
  <c r="G167" i="3"/>
  <c r="N166" i="3"/>
  <c r="M165" i="3"/>
  <c r="E165" i="3"/>
  <c r="L164" i="3"/>
  <c r="L181" i="3"/>
  <c r="N175" i="3"/>
  <c r="L173" i="3"/>
  <c r="N167" i="3"/>
  <c r="L165" i="3"/>
  <c r="Q155" i="3"/>
  <c r="L154" i="3"/>
  <c r="P154" i="3"/>
  <c r="Q154" i="3"/>
  <c r="D154" i="3"/>
  <c r="H154" i="3"/>
  <c r="I154" i="3"/>
  <c r="F156" i="3"/>
  <c r="J156" i="3"/>
  <c r="N156" i="3"/>
  <c r="I155" i="3"/>
  <c r="M155" i="3"/>
  <c r="E155" i="3"/>
  <c r="F149" i="3"/>
  <c r="F148" i="3"/>
  <c r="G157" i="3"/>
  <c r="O157" i="3"/>
  <c r="O152" i="3"/>
  <c r="P152" i="3"/>
  <c r="F152" i="3"/>
  <c r="Q152" i="3"/>
  <c r="G152" i="3"/>
  <c r="H152" i="3"/>
  <c r="I152" i="3"/>
  <c r="J152" i="3"/>
  <c r="N152" i="3"/>
  <c r="F151" i="3"/>
  <c r="Q151" i="3"/>
  <c r="G151" i="3"/>
  <c r="H151" i="3"/>
  <c r="I151" i="3"/>
  <c r="M151" i="3"/>
  <c r="N151" i="3"/>
  <c r="O151" i="3"/>
  <c r="E151" i="3"/>
  <c r="P151" i="3"/>
  <c r="E150" i="3"/>
  <c r="N150" i="3"/>
  <c r="D150" i="3"/>
  <c r="F150" i="3"/>
  <c r="O150" i="3"/>
  <c r="G150" i="3"/>
  <c r="P150" i="3"/>
  <c r="L150" i="3"/>
  <c r="H150" i="3"/>
  <c r="Q150" i="3"/>
  <c r="I150" i="3"/>
  <c r="M150" i="3"/>
  <c r="J150" i="3"/>
  <c r="N149" i="3"/>
  <c r="J148" i="3"/>
  <c r="L148" i="3"/>
  <c r="M148" i="3"/>
  <c r="N148" i="3"/>
  <c r="D148" i="3"/>
  <c r="E148" i="3"/>
  <c r="D147" i="3"/>
  <c r="L147" i="3"/>
  <c r="O144" i="3"/>
  <c r="P144" i="3"/>
  <c r="F144" i="3"/>
  <c r="Q144" i="3"/>
  <c r="G144" i="3"/>
  <c r="H144" i="3"/>
  <c r="I144" i="3"/>
  <c r="J144" i="3"/>
  <c r="N144" i="3"/>
  <c r="G143" i="3"/>
  <c r="Q143" i="3"/>
  <c r="H143" i="3"/>
  <c r="I143" i="3"/>
  <c r="J143" i="3"/>
  <c r="M143" i="3"/>
  <c r="N143" i="3"/>
  <c r="E143" i="3"/>
  <c r="O143" i="3"/>
  <c r="F143" i="3"/>
  <c r="P143" i="3"/>
  <c r="E142" i="3"/>
  <c r="N142" i="3"/>
  <c r="F142" i="3"/>
  <c r="O142" i="3"/>
  <c r="G142" i="3"/>
  <c r="P142" i="3"/>
  <c r="H142" i="3"/>
  <c r="Q142" i="3"/>
  <c r="I142" i="3"/>
  <c r="J142" i="3"/>
  <c r="L142" i="3"/>
  <c r="D140" i="3"/>
  <c r="E140" i="3"/>
  <c r="J140" i="3"/>
  <c r="L140" i="3"/>
  <c r="M140" i="3"/>
  <c r="H138" i="3"/>
  <c r="J138" i="3"/>
  <c r="P138" i="3"/>
  <c r="E141" i="3"/>
  <c r="M141" i="3"/>
  <c r="F141" i="3"/>
  <c r="N141" i="3"/>
  <c r="L138" i="3"/>
  <c r="E139" i="3"/>
  <c r="M139" i="3"/>
  <c r="F140" i="3"/>
  <c r="N140" i="3"/>
  <c r="G141" i="3"/>
  <c r="O141" i="3"/>
  <c r="J151" i="3"/>
  <c r="K152" i="3"/>
  <c r="D153" i="3"/>
  <c r="L153" i="3"/>
  <c r="E154" i="3"/>
  <c r="M154" i="3"/>
  <c r="F155" i="3"/>
  <c r="N155" i="3"/>
  <c r="G156" i="3"/>
  <c r="O156" i="3"/>
  <c r="H157" i="3"/>
  <c r="P157" i="3"/>
  <c r="D138" i="3"/>
  <c r="K145" i="3"/>
  <c r="D146" i="3"/>
  <c r="L146" i="3"/>
  <c r="E147" i="3"/>
  <c r="M147" i="3"/>
  <c r="G149" i="3"/>
  <c r="D145" i="3"/>
  <c r="E146" i="3"/>
  <c r="F147" i="3"/>
  <c r="O148" i="3"/>
  <c r="P149" i="3"/>
  <c r="N138" i="3"/>
  <c r="O139" i="3"/>
  <c r="I141" i="3"/>
  <c r="K151" i="3"/>
  <c r="D152" i="3"/>
  <c r="L152" i="3"/>
  <c r="E153" i="3"/>
  <c r="M153" i="3"/>
  <c r="F154" i="3"/>
  <c r="N154" i="3"/>
  <c r="G155" i="3"/>
  <c r="O155" i="3"/>
  <c r="H156" i="3"/>
  <c r="P156" i="3"/>
  <c r="I157" i="3"/>
  <c r="Q157" i="3"/>
  <c r="K146" i="3"/>
  <c r="E138" i="3"/>
  <c r="M138" i="3"/>
  <c r="F139" i="3"/>
  <c r="N139" i="3"/>
  <c r="G140" i="3"/>
  <c r="O140" i="3"/>
  <c r="H141" i="3"/>
  <c r="P141" i="3"/>
  <c r="K144" i="3"/>
  <c r="L145" i="3"/>
  <c r="M146" i="3"/>
  <c r="N147" i="3"/>
  <c r="G148" i="3"/>
  <c r="H149" i="3"/>
  <c r="F138" i="3"/>
  <c r="G139" i="3"/>
  <c r="H140" i="3"/>
  <c r="P140" i="3"/>
  <c r="Q141" i="3"/>
  <c r="K143" i="3"/>
  <c r="D144" i="3"/>
  <c r="L144" i="3"/>
  <c r="E145" i="3"/>
  <c r="M145" i="3"/>
  <c r="F146" i="3"/>
  <c r="N146" i="3"/>
  <c r="G147" i="3"/>
  <c r="O147" i="3"/>
  <c r="H148" i="3"/>
  <c r="P148" i="3"/>
  <c r="I149" i="3"/>
  <c r="Q149" i="3"/>
  <c r="G138" i="3"/>
  <c r="O138" i="3"/>
  <c r="H139" i="3"/>
  <c r="P139" i="3"/>
  <c r="I140" i="3"/>
  <c r="Q140" i="3"/>
  <c r="J141" i="3"/>
  <c r="D143" i="3"/>
  <c r="E144" i="3"/>
  <c r="F145" i="3"/>
  <c r="N145" i="3"/>
  <c r="G146" i="3"/>
  <c r="O146" i="3"/>
  <c r="H147" i="3"/>
  <c r="P147" i="3"/>
  <c r="I148" i="3"/>
  <c r="Q148" i="3"/>
  <c r="J149" i="3"/>
  <c r="D151" i="3"/>
  <c r="E152" i="3"/>
  <c r="F153" i="3"/>
  <c r="N153" i="3"/>
  <c r="G154" i="3"/>
  <c r="O154" i="3"/>
  <c r="H155" i="3"/>
  <c r="P155" i="3"/>
  <c r="I156" i="3"/>
  <c r="Q156" i="3"/>
  <c r="J157" i="3"/>
  <c r="I139" i="3"/>
  <c r="Q139" i="3"/>
  <c r="K141" i="3"/>
  <c r="H146" i="3"/>
  <c r="P146" i="3"/>
  <c r="I147" i="3"/>
  <c r="Q147" i="3"/>
  <c r="K149" i="3"/>
  <c r="G153" i="3"/>
  <c r="O153" i="3"/>
  <c r="K157" i="3"/>
  <c r="I138" i="3"/>
  <c r="Q138" i="3"/>
  <c r="J139" i="3"/>
  <c r="D141" i="3"/>
  <c r="H145" i="3"/>
  <c r="I146" i="3"/>
  <c r="Q146" i="3"/>
  <c r="J147" i="3"/>
  <c r="D149" i="3"/>
  <c r="L149" i="3"/>
  <c r="H153" i="3"/>
  <c r="P153" i="3"/>
  <c r="J155" i="3"/>
  <c r="K156" i="3"/>
  <c r="D157" i="3"/>
  <c r="L157" i="3"/>
  <c r="K139" i="3"/>
  <c r="E149" i="3"/>
  <c r="M149" i="3"/>
  <c r="I153" i="3"/>
  <c r="Q153" i="3"/>
  <c r="K155" i="3"/>
  <c r="D156" i="3"/>
  <c r="L156" i="3"/>
  <c r="E157" i="3"/>
  <c r="M157" i="3"/>
  <c r="J153" i="3"/>
  <c r="D155" i="3"/>
  <c r="E156" i="3"/>
  <c r="F157" i="3"/>
  <c r="D139" i="3"/>
  <c r="AA18" i="3"/>
  <c r="Z14" i="3"/>
  <c r="AE9" i="3"/>
  <c r="AD8" i="3"/>
  <c r="Q34" i="3"/>
  <c r="P67" i="3"/>
  <c r="G91" i="3"/>
  <c r="G105" i="3"/>
  <c r="I119" i="3"/>
  <c r="D123" i="3"/>
  <c r="I126" i="3"/>
  <c r="I91" i="3"/>
  <c r="AB26" i="3"/>
  <c r="Z22" i="3"/>
  <c r="AE17" i="3"/>
  <c r="AD16" i="3"/>
  <c r="AA15" i="3"/>
  <c r="AE13" i="3"/>
  <c r="AE10" i="3"/>
  <c r="AC9" i="3"/>
  <c r="AB8" i="3"/>
  <c r="I64" i="3"/>
  <c r="Q68" i="3"/>
  <c r="N74" i="3"/>
  <c r="J86" i="3"/>
  <c r="J91" i="3"/>
  <c r="L94" i="3"/>
  <c r="F97" i="3"/>
  <c r="I105" i="3"/>
  <c r="L123" i="3"/>
  <c r="H127" i="3"/>
  <c r="AE16" i="3"/>
  <c r="AC8" i="3"/>
  <c r="AC23" i="3"/>
  <c r="AD17" i="3"/>
  <c r="AC16" i="3"/>
  <c r="AD13" i="3"/>
  <c r="AD10" i="3"/>
  <c r="AB9" i="3"/>
  <c r="AA8" i="3"/>
  <c r="L49" i="3"/>
  <c r="E37" i="3"/>
  <c r="O74" i="3"/>
  <c r="L86" i="3"/>
  <c r="O91" i="3"/>
  <c r="AD42" i="3"/>
  <c r="AA42" i="3"/>
  <c r="AE42" i="3"/>
  <c r="AC42" i="3"/>
  <c r="AB23" i="3"/>
  <c r="AE21" i="3"/>
  <c r="AE18" i="3"/>
  <c r="AB16" i="3"/>
  <c r="AE14" i="3"/>
  <c r="AA13" i="3"/>
  <c r="AC10" i="3"/>
  <c r="M46" i="3"/>
  <c r="P41" i="3"/>
  <c r="Q91" i="3"/>
  <c r="M102" i="3"/>
  <c r="AA16" i="3"/>
  <c r="AB10" i="3"/>
  <c r="K41" i="3"/>
  <c r="AC18" i="3"/>
  <c r="AB14" i="3"/>
  <c r="AA10" i="3"/>
  <c r="M53" i="3"/>
  <c r="H41" i="3"/>
  <c r="F88" i="3"/>
  <c r="J92" i="3"/>
  <c r="M95" i="3"/>
  <c r="F126" i="3"/>
  <c r="I128" i="3"/>
  <c r="J129" i="3"/>
  <c r="J128" i="3"/>
  <c r="P128" i="3"/>
  <c r="Q128" i="3"/>
  <c r="H128" i="3"/>
  <c r="I127" i="3"/>
  <c r="J127" i="3"/>
  <c r="O127" i="3"/>
  <c r="P127" i="3"/>
  <c r="Q127" i="3"/>
  <c r="G127" i="3"/>
  <c r="J126" i="3"/>
  <c r="N126" i="3"/>
  <c r="O126" i="3"/>
  <c r="P126" i="3"/>
  <c r="Q126" i="3"/>
  <c r="G126" i="3"/>
  <c r="H126" i="3"/>
  <c r="P120" i="3"/>
  <c r="Q120" i="3"/>
  <c r="H120" i="3"/>
  <c r="O119" i="3"/>
  <c r="P119" i="3"/>
  <c r="Q119" i="3"/>
  <c r="G119" i="3"/>
  <c r="H119" i="3"/>
  <c r="J114" i="3"/>
  <c r="I113" i="3"/>
  <c r="H112" i="3"/>
  <c r="I112" i="3"/>
  <c r="J112" i="3"/>
  <c r="P112" i="3"/>
  <c r="Q112" i="3"/>
  <c r="E125" i="3"/>
  <c r="F125" i="3"/>
  <c r="P125" i="3"/>
  <c r="N125" i="3"/>
  <c r="O125" i="3"/>
  <c r="G125" i="3"/>
  <c r="Q125" i="3"/>
  <c r="I125" i="3"/>
  <c r="J125" i="3"/>
  <c r="H125" i="3"/>
  <c r="M125" i="3"/>
  <c r="I124" i="3"/>
  <c r="J124" i="3"/>
  <c r="D124" i="3"/>
  <c r="M124" i="3"/>
  <c r="E124" i="3"/>
  <c r="N124" i="3"/>
  <c r="F124" i="3"/>
  <c r="O124" i="3"/>
  <c r="G124" i="3"/>
  <c r="P124" i="3"/>
  <c r="L124" i="3"/>
  <c r="H124" i="3"/>
  <c r="Q124" i="3"/>
  <c r="J121" i="3"/>
  <c r="Q118" i="3"/>
  <c r="N118" i="3"/>
  <c r="O118" i="3"/>
  <c r="F118" i="3"/>
  <c r="G118" i="3"/>
  <c r="P118" i="3"/>
  <c r="H118" i="3"/>
  <c r="I118" i="3"/>
  <c r="J118" i="3"/>
  <c r="H117" i="3"/>
  <c r="I117" i="3"/>
  <c r="J117" i="3"/>
  <c r="M117" i="3"/>
  <c r="N117" i="3"/>
  <c r="O117" i="3"/>
  <c r="L116" i="3"/>
  <c r="D116" i="3"/>
  <c r="M116" i="3"/>
  <c r="F116" i="3"/>
  <c r="O116" i="3"/>
  <c r="G116" i="3"/>
  <c r="P116" i="3"/>
  <c r="E116" i="3"/>
  <c r="H116" i="3"/>
  <c r="Q116" i="3"/>
  <c r="N116" i="3"/>
  <c r="I116" i="3"/>
  <c r="J116" i="3"/>
  <c r="J113" i="3"/>
  <c r="Q113" i="3"/>
  <c r="K126" i="3"/>
  <c r="D127" i="3"/>
  <c r="L127" i="3"/>
  <c r="E128" i="3"/>
  <c r="M128" i="3"/>
  <c r="F129" i="3"/>
  <c r="N129" i="3"/>
  <c r="G130" i="3"/>
  <c r="O130" i="3"/>
  <c r="H131" i="3"/>
  <c r="P131" i="3"/>
  <c r="K113" i="3"/>
  <c r="D114" i="3"/>
  <c r="L114" i="3"/>
  <c r="E115" i="3"/>
  <c r="M115" i="3"/>
  <c r="E112" i="3"/>
  <c r="M112" i="3"/>
  <c r="F113" i="3"/>
  <c r="N113" i="3"/>
  <c r="G114" i="3"/>
  <c r="O114" i="3"/>
  <c r="H115" i="3"/>
  <c r="P115" i="3"/>
  <c r="F112" i="3"/>
  <c r="G113" i="3"/>
  <c r="H114" i="3"/>
  <c r="Q115" i="3"/>
  <c r="K125" i="3"/>
  <c r="D126" i="3"/>
  <c r="L126" i="3"/>
  <c r="E127" i="3"/>
  <c r="M127" i="3"/>
  <c r="F128" i="3"/>
  <c r="N128" i="3"/>
  <c r="G129" i="3"/>
  <c r="O129" i="3"/>
  <c r="H130" i="3"/>
  <c r="P130" i="3"/>
  <c r="I131" i="3"/>
  <c r="Q131" i="3"/>
  <c r="D122" i="3"/>
  <c r="O115" i="3"/>
  <c r="K118" i="3"/>
  <c r="D119" i="3"/>
  <c r="L119" i="3"/>
  <c r="E120" i="3"/>
  <c r="M120" i="3"/>
  <c r="F121" i="3"/>
  <c r="N121" i="3"/>
  <c r="G122" i="3"/>
  <c r="O122" i="3"/>
  <c r="H123" i="3"/>
  <c r="P123" i="3"/>
  <c r="N112" i="3"/>
  <c r="O113" i="3"/>
  <c r="P114" i="3"/>
  <c r="I115" i="3"/>
  <c r="K117" i="3"/>
  <c r="D118" i="3"/>
  <c r="L118" i="3"/>
  <c r="E119" i="3"/>
  <c r="M119" i="3"/>
  <c r="F120" i="3"/>
  <c r="N120" i="3"/>
  <c r="G121" i="3"/>
  <c r="O121" i="3"/>
  <c r="H122" i="3"/>
  <c r="P122" i="3"/>
  <c r="I123" i="3"/>
  <c r="Q123" i="3"/>
  <c r="G112" i="3"/>
  <c r="O112" i="3"/>
  <c r="H113" i="3"/>
  <c r="P113" i="3"/>
  <c r="I114" i="3"/>
  <c r="Q114" i="3"/>
  <c r="J115" i="3"/>
  <c r="D117" i="3"/>
  <c r="E118" i="3"/>
  <c r="F119" i="3"/>
  <c r="N119" i="3"/>
  <c r="G120" i="3"/>
  <c r="O120" i="3"/>
  <c r="H121" i="3"/>
  <c r="P121" i="3"/>
  <c r="I122" i="3"/>
  <c r="Q122" i="3"/>
  <c r="J123" i="3"/>
  <c r="D125" i="3"/>
  <c r="E126" i="3"/>
  <c r="F127" i="3"/>
  <c r="N127" i="3"/>
  <c r="G128" i="3"/>
  <c r="O128" i="3"/>
  <c r="H129" i="3"/>
  <c r="P129" i="3"/>
  <c r="I130" i="3"/>
  <c r="Q130" i="3"/>
  <c r="J131" i="3"/>
  <c r="K115" i="3"/>
  <c r="I121" i="3"/>
  <c r="Q121" i="3"/>
  <c r="J122" i="3"/>
  <c r="K123" i="3"/>
  <c r="I129" i="3"/>
  <c r="Q129" i="3"/>
  <c r="J130" i="3"/>
  <c r="K131" i="3"/>
  <c r="K114" i="3"/>
  <c r="D115" i="3"/>
  <c r="L115" i="3"/>
  <c r="K122" i="3"/>
  <c r="K130" i="3"/>
  <c r="D131" i="3"/>
  <c r="L131" i="3"/>
  <c r="K129" i="3"/>
  <c r="D130" i="3"/>
  <c r="L130" i="3"/>
  <c r="E131" i="3"/>
  <c r="M131" i="3"/>
  <c r="K112" i="3"/>
  <c r="D113" i="3"/>
  <c r="L113" i="3"/>
  <c r="E114" i="3"/>
  <c r="M114" i="3"/>
  <c r="F115" i="3"/>
  <c r="N115" i="3"/>
  <c r="K120" i="3"/>
  <c r="D121" i="3"/>
  <c r="L121" i="3"/>
  <c r="E122" i="3"/>
  <c r="M122" i="3"/>
  <c r="F123" i="3"/>
  <c r="N123" i="3"/>
  <c r="K128" i="3"/>
  <c r="D129" i="3"/>
  <c r="L129" i="3"/>
  <c r="E130" i="3"/>
  <c r="M130" i="3"/>
  <c r="F131" i="3"/>
  <c r="N131" i="3"/>
  <c r="K121" i="3"/>
  <c r="L122" i="3"/>
  <c r="D112" i="3"/>
  <c r="E113" i="3"/>
  <c r="F114" i="3"/>
  <c r="D120" i="3"/>
  <c r="E121" i="3"/>
  <c r="F122" i="3"/>
  <c r="G123" i="3"/>
  <c r="D128" i="3"/>
  <c r="E129" i="3"/>
  <c r="F130" i="3"/>
  <c r="G131" i="3"/>
  <c r="N102" i="3"/>
  <c r="D102" i="3"/>
  <c r="E102" i="3"/>
  <c r="F102" i="3"/>
  <c r="J102" i="3"/>
  <c r="L102" i="3"/>
  <c r="E95" i="3"/>
  <c r="F95" i="3"/>
  <c r="D94" i="3"/>
  <c r="E94" i="3"/>
  <c r="J94" i="3"/>
  <c r="M105" i="3"/>
  <c r="N105" i="3"/>
  <c r="O105" i="3"/>
  <c r="E105" i="3"/>
  <c r="P105" i="3"/>
  <c r="F105" i="3"/>
  <c r="Q105" i="3"/>
  <c r="N104" i="3"/>
  <c r="L104" i="3"/>
  <c r="M104" i="3"/>
  <c r="D104" i="3"/>
  <c r="O104" i="3"/>
  <c r="E104" i="3"/>
  <c r="P104" i="3"/>
  <c r="F104" i="3"/>
  <c r="G104" i="3"/>
  <c r="H104" i="3"/>
  <c r="M103" i="3"/>
  <c r="N103" i="3"/>
  <c r="E103" i="3"/>
  <c r="F103" i="3"/>
  <c r="Q99" i="3"/>
  <c r="D98" i="3"/>
  <c r="M98" i="3"/>
  <c r="E98" i="3"/>
  <c r="N98" i="3"/>
  <c r="F98" i="3"/>
  <c r="O98" i="3"/>
  <c r="G98" i="3"/>
  <c r="P98" i="3"/>
  <c r="H98" i="3"/>
  <c r="Q98" i="3"/>
  <c r="I98" i="3"/>
  <c r="J98" i="3"/>
  <c r="L98" i="3"/>
  <c r="H97" i="3"/>
  <c r="I97" i="3"/>
  <c r="M97" i="3"/>
  <c r="N97" i="3"/>
  <c r="O97" i="3"/>
  <c r="E97" i="3"/>
  <c r="P97" i="3"/>
  <c r="Q97" i="3"/>
  <c r="G97" i="3"/>
  <c r="D96" i="3"/>
  <c r="N96" i="3"/>
  <c r="E96" i="3"/>
  <c r="O96" i="3"/>
  <c r="F96" i="3"/>
  <c r="P96" i="3"/>
  <c r="G96" i="3"/>
  <c r="H96" i="3"/>
  <c r="J96" i="3"/>
  <c r="M96" i="3"/>
  <c r="L96" i="3"/>
  <c r="H90" i="3"/>
  <c r="Q90" i="3"/>
  <c r="I90" i="3"/>
  <c r="J90" i="3"/>
  <c r="L90" i="3"/>
  <c r="M90" i="3"/>
  <c r="N90" i="3"/>
  <c r="F90" i="3"/>
  <c r="O90" i="3"/>
  <c r="O89" i="3"/>
  <c r="E89" i="3"/>
  <c r="P89" i="3"/>
  <c r="F89" i="3"/>
  <c r="Q89" i="3"/>
  <c r="G89" i="3"/>
  <c r="H89" i="3"/>
  <c r="I89" i="3"/>
  <c r="M89" i="3"/>
  <c r="G88" i="3"/>
  <c r="H88" i="3"/>
  <c r="J88" i="3"/>
  <c r="L88" i="3"/>
  <c r="M88" i="3"/>
  <c r="D88" i="3"/>
  <c r="N88" i="3"/>
  <c r="E88" i="3"/>
  <c r="O88" i="3"/>
  <c r="E87" i="3"/>
  <c r="F87" i="3"/>
  <c r="M87" i="3"/>
  <c r="N87" i="3"/>
  <c r="D86" i="3"/>
  <c r="E86" i="3"/>
  <c r="M86" i="3"/>
  <c r="D93" i="3"/>
  <c r="K91" i="3"/>
  <c r="L92" i="3"/>
  <c r="E93" i="3"/>
  <c r="G95" i="3"/>
  <c r="K99" i="3"/>
  <c r="D100" i="3"/>
  <c r="L100" i="3"/>
  <c r="E101" i="3"/>
  <c r="M101" i="3"/>
  <c r="G103" i="3"/>
  <c r="O103" i="3"/>
  <c r="G86" i="3"/>
  <c r="O86" i="3"/>
  <c r="H87" i="3"/>
  <c r="P87" i="3"/>
  <c r="I88" i="3"/>
  <c r="Q88" i="3"/>
  <c r="J89" i="3"/>
  <c r="D91" i="3"/>
  <c r="L91" i="3"/>
  <c r="E92" i="3"/>
  <c r="M92" i="3"/>
  <c r="F93" i="3"/>
  <c r="N93" i="3"/>
  <c r="G94" i="3"/>
  <c r="O94" i="3"/>
  <c r="H95" i="3"/>
  <c r="P95" i="3"/>
  <c r="I96" i="3"/>
  <c r="Q96" i="3"/>
  <c r="J97" i="3"/>
  <c r="D99" i="3"/>
  <c r="L99" i="3"/>
  <c r="E100" i="3"/>
  <c r="M100" i="3"/>
  <c r="F101" i="3"/>
  <c r="N101" i="3"/>
  <c r="G102" i="3"/>
  <c r="O102" i="3"/>
  <c r="H103" i="3"/>
  <c r="P103" i="3"/>
  <c r="I104" i="3"/>
  <c r="Q104" i="3"/>
  <c r="J105" i="3"/>
  <c r="F86" i="3"/>
  <c r="N86" i="3"/>
  <c r="G87" i="3"/>
  <c r="O87" i="3"/>
  <c r="O95" i="3"/>
  <c r="H86" i="3"/>
  <c r="P86" i="3"/>
  <c r="I87" i="3"/>
  <c r="Q87" i="3"/>
  <c r="E91" i="3"/>
  <c r="M91" i="3"/>
  <c r="F92" i="3"/>
  <c r="N92" i="3"/>
  <c r="G93" i="3"/>
  <c r="O93" i="3"/>
  <c r="H94" i="3"/>
  <c r="P94" i="3"/>
  <c r="I95" i="3"/>
  <c r="Q95" i="3"/>
  <c r="K97" i="3"/>
  <c r="E99" i="3"/>
  <c r="M99" i="3"/>
  <c r="F100" i="3"/>
  <c r="N100" i="3"/>
  <c r="G101" i="3"/>
  <c r="O101" i="3"/>
  <c r="H102" i="3"/>
  <c r="P102" i="3"/>
  <c r="I103" i="3"/>
  <c r="Q103" i="3"/>
  <c r="J104" i="3"/>
  <c r="K105" i="3"/>
  <c r="K92" i="3"/>
  <c r="L93" i="3"/>
  <c r="K100" i="3"/>
  <c r="D92" i="3"/>
  <c r="M93" i="3"/>
  <c r="K89" i="3"/>
  <c r="I86" i="3"/>
  <c r="Q86" i="3"/>
  <c r="J87" i="3"/>
  <c r="D89" i="3"/>
  <c r="F91" i="3"/>
  <c r="N91" i="3"/>
  <c r="G92" i="3"/>
  <c r="O92" i="3"/>
  <c r="H93" i="3"/>
  <c r="P93" i="3"/>
  <c r="I94" i="3"/>
  <c r="Q94" i="3"/>
  <c r="J95" i="3"/>
  <c r="D97" i="3"/>
  <c r="F99" i="3"/>
  <c r="N99" i="3"/>
  <c r="G100" i="3"/>
  <c r="O100" i="3"/>
  <c r="H101" i="3"/>
  <c r="P101" i="3"/>
  <c r="I102" i="3"/>
  <c r="Q102" i="3"/>
  <c r="J103" i="3"/>
  <c r="D105" i="3"/>
  <c r="K87" i="3"/>
  <c r="H92" i="3"/>
  <c r="P92" i="3"/>
  <c r="I93" i="3"/>
  <c r="Q93" i="3"/>
  <c r="K95" i="3"/>
  <c r="G99" i="3"/>
  <c r="O99" i="3"/>
  <c r="H100" i="3"/>
  <c r="P100" i="3"/>
  <c r="I101" i="3"/>
  <c r="Q101" i="3"/>
  <c r="K103" i="3"/>
  <c r="D87" i="3"/>
  <c r="H91" i="3"/>
  <c r="I92" i="3"/>
  <c r="J93" i="3"/>
  <c r="D95" i="3"/>
  <c r="H99" i="3"/>
  <c r="I100" i="3"/>
  <c r="Q100" i="3"/>
  <c r="J101" i="3"/>
  <c r="D103" i="3"/>
  <c r="J78" i="3"/>
  <c r="I76" i="3"/>
  <c r="Q76" i="3"/>
  <c r="P76" i="3"/>
  <c r="O75" i="3"/>
  <c r="Q75" i="3"/>
  <c r="G73" i="3"/>
  <c r="D71" i="3"/>
  <c r="L71" i="3"/>
  <c r="I60" i="3"/>
  <c r="Q60" i="3"/>
  <c r="I77" i="3"/>
  <c r="J77" i="3"/>
  <c r="Q77" i="3"/>
  <c r="H76" i="3"/>
  <c r="J76" i="3"/>
  <c r="P75" i="3"/>
  <c r="G75" i="3"/>
  <c r="H75" i="3"/>
  <c r="I75" i="3"/>
  <c r="P74" i="3"/>
  <c r="F74" i="3"/>
  <c r="Q74" i="3"/>
  <c r="G74" i="3"/>
  <c r="H74" i="3"/>
  <c r="I74" i="3"/>
  <c r="J74" i="3"/>
  <c r="E73" i="3"/>
  <c r="P73" i="3"/>
  <c r="F73" i="3"/>
  <c r="Q73" i="3"/>
  <c r="H73" i="3"/>
  <c r="I73" i="3"/>
  <c r="M73" i="3"/>
  <c r="N73" i="3"/>
  <c r="O73" i="3"/>
  <c r="L72" i="3"/>
  <c r="D72" i="3"/>
  <c r="M72" i="3"/>
  <c r="E72" i="3"/>
  <c r="N72" i="3"/>
  <c r="F72" i="3"/>
  <c r="O72" i="3"/>
  <c r="G72" i="3"/>
  <c r="P72" i="3"/>
  <c r="H72" i="3"/>
  <c r="Q72" i="3"/>
  <c r="I72" i="3"/>
  <c r="I69" i="3"/>
  <c r="J69" i="3"/>
  <c r="Q69" i="3"/>
  <c r="H68" i="3"/>
  <c r="I68" i="3"/>
  <c r="J68" i="3"/>
  <c r="P68" i="3"/>
  <c r="O67" i="3"/>
  <c r="G67" i="3"/>
  <c r="I66" i="3"/>
  <c r="N66" i="3"/>
  <c r="O66" i="3"/>
  <c r="P66" i="3"/>
  <c r="F66" i="3"/>
  <c r="Q66" i="3"/>
  <c r="G66" i="3"/>
  <c r="H66" i="3"/>
  <c r="E65" i="3"/>
  <c r="O65" i="3"/>
  <c r="F65" i="3"/>
  <c r="P65" i="3"/>
  <c r="G65" i="3"/>
  <c r="Q65" i="3"/>
  <c r="H65" i="3"/>
  <c r="I65" i="3"/>
  <c r="J65" i="3"/>
  <c r="N65" i="3"/>
  <c r="M65" i="3"/>
  <c r="J64" i="3"/>
  <c r="L64" i="3"/>
  <c r="D64" i="3"/>
  <c r="M64" i="3"/>
  <c r="E64" i="3"/>
  <c r="N64" i="3"/>
  <c r="F64" i="3"/>
  <c r="O64" i="3"/>
  <c r="G64" i="3"/>
  <c r="P64" i="3"/>
  <c r="H64" i="3"/>
  <c r="Q64" i="3"/>
  <c r="J62" i="3"/>
  <c r="I61" i="3"/>
  <c r="J61" i="3"/>
  <c r="Q61" i="3"/>
  <c r="L62" i="3"/>
  <c r="D60" i="3"/>
  <c r="L60" i="3"/>
  <c r="E61" i="3"/>
  <c r="M61" i="3"/>
  <c r="F62" i="3"/>
  <c r="N62" i="3"/>
  <c r="G63" i="3"/>
  <c r="O63" i="3"/>
  <c r="K67" i="3"/>
  <c r="D68" i="3"/>
  <c r="L68" i="3"/>
  <c r="E69" i="3"/>
  <c r="M69" i="3"/>
  <c r="F70" i="3"/>
  <c r="N70" i="3"/>
  <c r="G71" i="3"/>
  <c r="O71" i="3"/>
  <c r="M60" i="3"/>
  <c r="F61" i="3"/>
  <c r="G62" i="3"/>
  <c r="O62" i="3"/>
  <c r="H63" i="3"/>
  <c r="P63" i="3"/>
  <c r="K66" i="3"/>
  <c r="D67" i="3"/>
  <c r="L67" i="3"/>
  <c r="M68" i="3"/>
  <c r="F69" i="3"/>
  <c r="N69" i="3"/>
  <c r="G70" i="3"/>
  <c r="O70" i="3"/>
  <c r="H71" i="3"/>
  <c r="P71" i="3"/>
  <c r="J73" i="3"/>
  <c r="K74" i="3"/>
  <c r="D75" i="3"/>
  <c r="L75" i="3"/>
  <c r="E76" i="3"/>
  <c r="M76" i="3"/>
  <c r="F77" i="3"/>
  <c r="N77" i="3"/>
  <c r="G78" i="3"/>
  <c r="O78" i="3"/>
  <c r="H79" i="3"/>
  <c r="P79" i="3"/>
  <c r="J60" i="3"/>
  <c r="D62" i="3"/>
  <c r="M63" i="3"/>
  <c r="E60" i="3"/>
  <c r="N61" i="3"/>
  <c r="E68" i="3"/>
  <c r="F60" i="3"/>
  <c r="N60" i="3"/>
  <c r="G61" i="3"/>
  <c r="O61" i="3"/>
  <c r="H62" i="3"/>
  <c r="P62" i="3"/>
  <c r="I63" i="3"/>
  <c r="Q63" i="3"/>
  <c r="K73" i="3"/>
  <c r="D74" i="3"/>
  <c r="L74" i="3"/>
  <c r="E75" i="3"/>
  <c r="M75" i="3"/>
  <c r="F76" i="3"/>
  <c r="N76" i="3"/>
  <c r="G77" i="3"/>
  <c r="O77" i="3"/>
  <c r="H78" i="3"/>
  <c r="P78" i="3"/>
  <c r="I79" i="3"/>
  <c r="Q79" i="3"/>
  <c r="N63" i="3"/>
  <c r="K65" i="3"/>
  <c r="D66" i="3"/>
  <c r="L66" i="3"/>
  <c r="E67" i="3"/>
  <c r="M67" i="3"/>
  <c r="F68" i="3"/>
  <c r="N68" i="3"/>
  <c r="G69" i="3"/>
  <c r="O69" i="3"/>
  <c r="H70" i="3"/>
  <c r="P70" i="3"/>
  <c r="I71" i="3"/>
  <c r="Q71" i="3"/>
  <c r="G60" i="3"/>
  <c r="O60" i="3"/>
  <c r="H61" i="3"/>
  <c r="P61" i="3"/>
  <c r="I62" i="3"/>
  <c r="Q62" i="3"/>
  <c r="J63" i="3"/>
  <c r="D65" i="3"/>
  <c r="E66" i="3"/>
  <c r="F67" i="3"/>
  <c r="N67" i="3"/>
  <c r="G68" i="3"/>
  <c r="O68" i="3"/>
  <c r="H69" i="3"/>
  <c r="P69" i="3"/>
  <c r="I70" i="3"/>
  <c r="Q70" i="3"/>
  <c r="J71" i="3"/>
  <c r="D73" i="3"/>
  <c r="E74" i="3"/>
  <c r="F75" i="3"/>
  <c r="N75" i="3"/>
  <c r="G76" i="3"/>
  <c r="O76" i="3"/>
  <c r="H77" i="3"/>
  <c r="P77" i="3"/>
  <c r="I78" i="3"/>
  <c r="Q78" i="3"/>
  <c r="J79" i="3"/>
  <c r="K63" i="3"/>
  <c r="J70" i="3"/>
  <c r="K71" i="3"/>
  <c r="K79" i="3"/>
  <c r="K78" i="3"/>
  <c r="D79" i="3"/>
  <c r="L79" i="3"/>
  <c r="K61" i="3"/>
  <c r="E63" i="3"/>
  <c r="I67" i="3"/>
  <c r="Q67" i="3"/>
  <c r="K69" i="3"/>
  <c r="D70" i="3"/>
  <c r="L70" i="3"/>
  <c r="E71" i="3"/>
  <c r="M71" i="3"/>
  <c r="K77" i="3"/>
  <c r="D78" i="3"/>
  <c r="L78" i="3"/>
  <c r="E79" i="3"/>
  <c r="M79" i="3"/>
  <c r="K62" i="3"/>
  <c r="D63" i="3"/>
  <c r="L63" i="3"/>
  <c r="K70" i="3"/>
  <c r="D61" i="3"/>
  <c r="E62" i="3"/>
  <c r="D69" i="3"/>
  <c r="E70" i="3"/>
  <c r="F71" i="3"/>
  <c r="J75" i="3"/>
  <c r="K76" i="3"/>
  <c r="D77" i="3"/>
  <c r="L77" i="3"/>
  <c r="E78" i="3"/>
  <c r="M78" i="3"/>
  <c r="F79" i="3"/>
  <c r="N79" i="3"/>
  <c r="D76" i="3"/>
  <c r="E77" i="3"/>
  <c r="F78" i="3"/>
  <c r="G79" i="3"/>
  <c r="L53" i="3"/>
  <c r="K53" i="3"/>
  <c r="E53" i="3"/>
  <c r="D53" i="3"/>
  <c r="K49" i="3"/>
  <c r="Q49" i="3"/>
  <c r="P49" i="3"/>
  <c r="O49" i="3"/>
  <c r="N49" i="3"/>
  <c r="M49" i="3"/>
  <c r="D47" i="3"/>
  <c r="P47" i="3"/>
  <c r="O47" i="3"/>
  <c r="N47" i="3"/>
  <c r="E47" i="3"/>
  <c r="D45" i="3"/>
  <c r="L44" i="3"/>
  <c r="D44" i="3"/>
  <c r="O41" i="3"/>
  <c r="G41" i="3"/>
  <c r="N41" i="3"/>
  <c r="F41" i="3"/>
  <c r="M41" i="3"/>
  <c r="E41" i="3"/>
  <c r="L41" i="3"/>
  <c r="D41" i="3"/>
  <c r="J41" i="3"/>
  <c r="Q41" i="3"/>
  <c r="Q40" i="3"/>
  <c r="O40" i="3"/>
  <c r="M40" i="3"/>
  <c r="L40" i="3"/>
  <c r="I40" i="3"/>
  <c r="H39" i="3"/>
  <c r="K39" i="3"/>
  <c r="G39" i="3"/>
  <c r="P39" i="3"/>
  <c r="F39" i="3"/>
  <c r="L39" i="3"/>
  <c r="O39" i="3"/>
  <c r="E39" i="3"/>
  <c r="M39" i="3"/>
  <c r="N39" i="3"/>
  <c r="D39" i="3"/>
  <c r="O38" i="3"/>
  <c r="N38" i="3"/>
  <c r="L38" i="3"/>
  <c r="K38" i="3"/>
  <c r="D37" i="3"/>
  <c r="M37" i="3"/>
  <c r="L37" i="3"/>
  <c r="D36" i="3"/>
  <c r="P34" i="3"/>
  <c r="K34" i="3"/>
  <c r="J34" i="3"/>
  <c r="I34" i="3"/>
  <c r="H34" i="3"/>
  <c r="L52" i="3"/>
  <c r="D52" i="3"/>
  <c r="I50" i="3"/>
  <c r="H50" i="3"/>
  <c r="Q50" i="3"/>
  <c r="P50" i="3"/>
  <c r="K50" i="3"/>
  <c r="J50" i="3"/>
  <c r="E49" i="3"/>
  <c r="D49" i="3"/>
  <c r="J49" i="3"/>
  <c r="I49" i="3"/>
  <c r="H49" i="3"/>
  <c r="G49" i="3"/>
  <c r="L47" i="3"/>
  <c r="H47" i="3"/>
  <c r="G47" i="3"/>
  <c r="F47" i="3"/>
  <c r="M47" i="3"/>
  <c r="D46" i="3"/>
  <c r="N46" i="3"/>
  <c r="F46" i="3"/>
  <c r="E46" i="3"/>
  <c r="L45" i="3"/>
  <c r="E45" i="3"/>
  <c r="M45" i="3"/>
  <c r="G42" i="3"/>
  <c r="Q42" i="3"/>
  <c r="O42" i="3"/>
  <c r="K42" i="3"/>
  <c r="J42" i="3"/>
  <c r="P42" i="3"/>
  <c r="I42" i="3"/>
  <c r="H42" i="3"/>
  <c r="H40" i="3"/>
  <c r="P40" i="3"/>
  <c r="G40" i="3"/>
  <c r="F40" i="3"/>
  <c r="N40" i="3"/>
  <c r="E40" i="3"/>
  <c r="D40" i="3"/>
  <c r="K40" i="3"/>
  <c r="M38" i="3"/>
  <c r="G38" i="3"/>
  <c r="F38" i="3"/>
  <c r="E38" i="3"/>
  <c r="D38" i="3"/>
  <c r="K51" i="3"/>
  <c r="J51" i="3"/>
  <c r="K45" i="3"/>
  <c r="J36" i="3"/>
  <c r="I35" i="3"/>
  <c r="J53" i="3"/>
  <c r="Q44" i="3"/>
  <c r="I44" i="3"/>
  <c r="P43" i="3"/>
  <c r="J37" i="3"/>
  <c r="Q36" i="3"/>
  <c r="I36" i="3"/>
  <c r="P35" i="3"/>
  <c r="H35" i="3"/>
  <c r="O34" i="3"/>
  <c r="G34" i="3"/>
  <c r="K52" i="3"/>
  <c r="J43" i="3"/>
  <c r="K36" i="3"/>
  <c r="J35" i="3"/>
  <c r="J46" i="3"/>
  <c r="Q45" i="3"/>
  <c r="I45" i="3"/>
  <c r="P44" i="3"/>
  <c r="H44" i="3"/>
  <c r="O43" i="3"/>
  <c r="G43" i="3"/>
  <c r="N42" i="3"/>
  <c r="F42" i="3"/>
  <c r="J38" i="3"/>
  <c r="Q37" i="3"/>
  <c r="I37" i="3"/>
  <c r="P36" i="3"/>
  <c r="H36" i="3"/>
  <c r="O35" i="3"/>
  <c r="G35" i="3"/>
  <c r="N34" i="3"/>
  <c r="F34" i="3"/>
  <c r="Q43" i="3"/>
  <c r="I43" i="3"/>
  <c r="K37" i="3"/>
  <c r="Q35" i="3"/>
  <c r="K46" i="3"/>
  <c r="J47" i="3"/>
  <c r="Q46" i="3"/>
  <c r="I46" i="3"/>
  <c r="P45" i="3"/>
  <c r="H45" i="3"/>
  <c r="O44" i="3"/>
  <c r="G44" i="3"/>
  <c r="N43" i="3"/>
  <c r="F43" i="3"/>
  <c r="M42" i="3"/>
  <c r="E42" i="3"/>
  <c r="J39" i="3"/>
  <c r="Q38" i="3"/>
  <c r="I38" i="3"/>
  <c r="P37" i="3"/>
  <c r="H37" i="3"/>
  <c r="O36" i="3"/>
  <c r="G36" i="3"/>
  <c r="N35" i="3"/>
  <c r="F35" i="3"/>
  <c r="M34" i="3"/>
  <c r="E34" i="3"/>
  <c r="K35" i="3"/>
  <c r="K44" i="3"/>
  <c r="J52" i="3"/>
  <c r="Q51" i="3"/>
  <c r="I51" i="3"/>
  <c r="J44" i="3"/>
  <c r="Q52" i="3"/>
  <c r="I52" i="3"/>
  <c r="P51" i="3"/>
  <c r="H51" i="3"/>
  <c r="O50" i="3"/>
  <c r="G50" i="3"/>
  <c r="J45" i="3"/>
  <c r="H43" i="3"/>
  <c r="Q53" i="3"/>
  <c r="I53" i="3"/>
  <c r="P52" i="3"/>
  <c r="H52" i="3"/>
  <c r="O51" i="3"/>
  <c r="G51" i="3"/>
  <c r="N50" i="3"/>
  <c r="F50" i="3"/>
  <c r="K47" i="3"/>
  <c r="P53" i="3"/>
  <c r="H53" i="3"/>
  <c r="O52" i="3"/>
  <c r="G52" i="3"/>
  <c r="N51" i="3"/>
  <c r="F51" i="3"/>
  <c r="M50" i="3"/>
  <c r="E50" i="3"/>
  <c r="O53" i="3"/>
  <c r="G53" i="3"/>
  <c r="N52" i="3"/>
  <c r="F52" i="3"/>
  <c r="M51" i="3"/>
  <c r="E51" i="3"/>
  <c r="L50" i="3"/>
  <c r="Q47" i="3"/>
  <c r="P46" i="3"/>
  <c r="H46" i="3"/>
  <c r="O45" i="3"/>
  <c r="G45" i="3"/>
  <c r="N44" i="3"/>
  <c r="F44" i="3"/>
  <c r="M43" i="3"/>
  <c r="E43" i="3"/>
  <c r="L42" i="3"/>
  <c r="Q39" i="3"/>
  <c r="P38" i="3"/>
  <c r="O37" i="3"/>
  <c r="G37" i="3"/>
  <c r="N36" i="3"/>
  <c r="F36" i="3"/>
  <c r="M35" i="3"/>
  <c r="E35" i="3"/>
  <c r="L34" i="3"/>
  <c r="N53" i="3"/>
  <c r="M52" i="3"/>
  <c r="L51" i="3"/>
  <c r="O46" i="3"/>
  <c r="N45" i="3"/>
  <c r="M44" i="3"/>
  <c r="L43" i="3"/>
  <c r="N37" i="3"/>
  <c r="M36" i="3"/>
  <c r="L35" i="3"/>
  <c r="AC27" i="3"/>
  <c r="AA27" i="3"/>
  <c r="AE23" i="3"/>
  <c r="AD22" i="3"/>
  <c r="AC21" i="3"/>
  <c r="AB20" i="3"/>
  <c r="AA19" i="3"/>
  <c r="AE15" i="3"/>
  <c r="AC13" i="3"/>
  <c r="AB12" i="3"/>
  <c r="AA11" i="3"/>
  <c r="Z27" i="3"/>
  <c r="AD23" i="3"/>
  <c r="AA20" i="3"/>
  <c r="Z19" i="3"/>
  <c r="AD15" i="3"/>
  <c r="AA12" i="3"/>
  <c r="Z11" i="3"/>
  <c r="AE27" i="3"/>
  <c r="AE19" i="3"/>
  <c r="AE11" i="3"/>
  <c r="AD27" i="3"/>
  <c r="AE20" i="3"/>
  <c r="AD19" i="3"/>
  <c r="AE12" i="3"/>
  <c r="AD11" i="3"/>
  <c r="AD20" i="3"/>
  <c r="AC19" i="3"/>
  <c r="AD12" i="3"/>
  <c r="AC11" i="3"/>
  <c r="Q183" i="2"/>
  <c r="Z15" i="4"/>
  <c r="AA13" i="5"/>
  <c r="AA57" i="5"/>
  <c r="AA38" i="5"/>
  <c r="AA43" i="5"/>
  <c r="AA27" i="5"/>
  <c r="AA12" i="5"/>
  <c r="AA131" i="5"/>
  <c r="AA115" i="5"/>
  <c r="AA150" i="5"/>
  <c r="AA105" i="5"/>
  <c r="AA30" i="5"/>
  <c r="AA45" i="5"/>
  <c r="AA72" i="5"/>
  <c r="AA117" i="5"/>
  <c r="AA114" i="5"/>
  <c r="AA60" i="5"/>
  <c r="AA18" i="5"/>
  <c r="AA62" i="5"/>
  <c r="AA9" i="5"/>
  <c r="AA32" i="5"/>
  <c r="AA42" i="5"/>
  <c r="AA149" i="5"/>
  <c r="AA34" i="5"/>
  <c r="AA25" i="5"/>
  <c r="AA90" i="5"/>
  <c r="AA98" i="5"/>
  <c r="AA52" i="5"/>
  <c r="AA19" i="5"/>
  <c r="AA125" i="5"/>
  <c r="AA130" i="5"/>
  <c r="AA135" i="5"/>
  <c r="AA101" i="5"/>
  <c r="AA95" i="5"/>
  <c r="AA76" i="5"/>
  <c r="AA23" i="5"/>
  <c r="AA8" i="5"/>
  <c r="AA102" i="5"/>
  <c r="AA46" i="5"/>
  <c r="AA74" i="5"/>
  <c r="AA128" i="5"/>
  <c r="AA103" i="5"/>
  <c r="AA119" i="5"/>
  <c r="AA87" i="5"/>
  <c r="AA138" i="5"/>
  <c r="AA54" i="5"/>
  <c r="AA44" i="5"/>
  <c r="AA108" i="5"/>
  <c r="AA121" i="5"/>
  <c r="AA110" i="5"/>
  <c r="AA16" i="5"/>
  <c r="AA82" i="5"/>
  <c r="AA136" i="5"/>
  <c r="AA15" i="5"/>
  <c r="AA139" i="5"/>
  <c r="AA66" i="5"/>
  <c r="AA20" i="5"/>
  <c r="AA36" i="5"/>
  <c r="AA85" i="5"/>
  <c r="AA151" i="5"/>
  <c r="AA73" i="5"/>
  <c r="AA63" i="5"/>
  <c r="AA68" i="5"/>
  <c r="AA93" i="5"/>
  <c r="AA14" i="5"/>
  <c r="AA22" i="5"/>
  <c r="AA11" i="5"/>
  <c r="AA152" i="5"/>
  <c r="AA143" i="5"/>
  <c r="AA79" i="5"/>
  <c r="AA153" i="5"/>
  <c r="AA26" i="5"/>
  <c r="AA133" i="5"/>
  <c r="AA104" i="5"/>
  <c r="AA154" i="5"/>
  <c r="AA88" i="5"/>
  <c r="AA40" i="5"/>
  <c r="AA155" i="5"/>
  <c r="AA41" i="5"/>
  <c r="AA75" i="5"/>
  <c r="AA111" i="5"/>
  <c r="AA144" i="5"/>
  <c r="AA109" i="5"/>
  <c r="AA156" i="5"/>
  <c r="AA157" i="5"/>
  <c r="AA80" i="5"/>
  <c r="AA118" i="5"/>
  <c r="AA96" i="5"/>
  <c r="AA158" i="5"/>
  <c r="AA113" i="5"/>
  <c r="AA81" i="5"/>
  <c r="AA126" i="5"/>
  <c r="AA159" i="5"/>
  <c r="AA160" i="5"/>
  <c r="AA161" i="5"/>
  <c r="AA91" i="5"/>
  <c r="AA97" i="5"/>
  <c r="AA145" i="5"/>
  <c r="AA162" i="5"/>
  <c r="AA28" i="5"/>
  <c r="AA59" i="5"/>
  <c r="AA163" i="5"/>
  <c r="AA65" i="5"/>
  <c r="AA148" i="5"/>
  <c r="AA24" i="5"/>
  <c r="AA83" i="5"/>
  <c r="AA164" i="5"/>
  <c r="AA165" i="5"/>
  <c r="AA146" i="5"/>
  <c r="AA166" i="5"/>
  <c r="AA86" i="5"/>
  <c r="AA167" i="5"/>
  <c r="AA123" i="5"/>
  <c r="AA142" i="5"/>
  <c r="AA168" i="5"/>
  <c r="AA120" i="5"/>
  <c r="AA69" i="5"/>
  <c r="AA169" i="5"/>
  <c r="AA58" i="5"/>
  <c r="AA170" i="5"/>
  <c r="AA171" i="5"/>
  <c r="AA71" i="5"/>
  <c r="AA127" i="5"/>
  <c r="AA78" i="5"/>
  <c r="AA61" i="5"/>
  <c r="AA141" i="5"/>
  <c r="AA29" i="5"/>
  <c r="AA55" i="5"/>
  <c r="AA50" i="5"/>
  <c r="AA100" i="5"/>
  <c r="AA129" i="5"/>
  <c r="AA6" i="5"/>
  <c r="AA64" i="5"/>
  <c r="AA89" i="5"/>
  <c r="AA107" i="5"/>
  <c r="AA48" i="5"/>
  <c r="AA47" i="5"/>
  <c r="AA99" i="5"/>
  <c r="AA56" i="5"/>
  <c r="AA77" i="5"/>
  <c r="AA172" i="5"/>
  <c r="AA173" i="5"/>
  <c r="AA140" i="5"/>
  <c r="AA112" i="5"/>
  <c r="AA39" i="5"/>
  <c r="AA31" i="5"/>
  <c r="AA137" i="5"/>
  <c r="AA51" i="5"/>
  <c r="AA21" i="5"/>
  <c r="AA70" i="5"/>
  <c r="AA7" i="5"/>
  <c r="AA174" i="5"/>
  <c r="AA67" i="5"/>
  <c r="AA132" i="5"/>
  <c r="AA175" i="5"/>
  <c r="AA10" i="5"/>
  <c r="AA176" i="5"/>
  <c r="AA92" i="5"/>
  <c r="AA134" i="5"/>
  <c r="AA17" i="5"/>
  <c r="AA177" i="5"/>
  <c r="AA178" i="5"/>
  <c r="AA179" i="5"/>
  <c r="AA84" i="5"/>
  <c r="AA116" i="5"/>
  <c r="AA124" i="5"/>
  <c r="AA49" i="5"/>
  <c r="AA33" i="5"/>
  <c r="AA122" i="5"/>
  <c r="AA180" i="5"/>
  <c r="AA147" i="5"/>
  <c r="AA35" i="5"/>
  <c r="AA53" i="5"/>
  <c r="AA181" i="5"/>
  <c r="AA106" i="5"/>
  <c r="AA37" i="5"/>
  <c r="AA94" i="5"/>
  <c r="D20" i="2"/>
  <c r="AL34" i="3"/>
  <c r="AL35" i="3"/>
  <c r="AL36" i="3"/>
  <c r="AL37" i="3"/>
  <c r="AL38" i="3"/>
  <c r="AL39" i="3"/>
  <c r="AL40" i="3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I6" i="2"/>
  <c r="J6" i="2"/>
  <c r="K6" i="2"/>
  <c r="L6" i="2"/>
  <c r="M6" i="2"/>
  <c r="N6" i="2"/>
  <c r="O6" i="2"/>
  <c r="I7" i="2"/>
  <c r="J7" i="2"/>
  <c r="K7" i="2"/>
  <c r="L7" i="2"/>
  <c r="M7" i="2"/>
  <c r="N7" i="2"/>
  <c r="O7" i="2"/>
  <c r="I8" i="2"/>
  <c r="J8" i="2"/>
  <c r="K8" i="2"/>
  <c r="L8" i="2"/>
  <c r="M8" i="2"/>
  <c r="N8" i="2"/>
  <c r="O8" i="2"/>
  <c r="I9" i="2"/>
  <c r="J9" i="2"/>
  <c r="K9" i="2"/>
  <c r="L9" i="2"/>
  <c r="M9" i="2"/>
  <c r="N9" i="2"/>
  <c r="O9" i="2"/>
  <c r="I10" i="2"/>
  <c r="J10" i="2"/>
  <c r="K10" i="2"/>
  <c r="L10" i="2"/>
  <c r="M10" i="2"/>
  <c r="N10" i="2"/>
  <c r="O10" i="2"/>
  <c r="I11" i="2"/>
  <c r="J11" i="2"/>
  <c r="K11" i="2"/>
  <c r="L11" i="2"/>
  <c r="M11" i="2"/>
  <c r="N11" i="2"/>
  <c r="O11" i="2"/>
  <c r="I12" i="2"/>
  <c r="J12" i="2"/>
  <c r="K12" i="2"/>
  <c r="L12" i="2"/>
  <c r="M12" i="2"/>
  <c r="N12" i="2"/>
  <c r="O12" i="2"/>
  <c r="I13" i="2"/>
  <c r="J13" i="2"/>
  <c r="K13" i="2"/>
  <c r="L13" i="2"/>
  <c r="M13" i="2"/>
  <c r="N13" i="2"/>
  <c r="O13" i="2"/>
  <c r="I14" i="2"/>
  <c r="J14" i="2"/>
  <c r="K14" i="2"/>
  <c r="L14" i="2"/>
  <c r="M14" i="2"/>
  <c r="N14" i="2"/>
  <c r="O14" i="2"/>
  <c r="I15" i="2"/>
  <c r="J15" i="2"/>
  <c r="K15" i="2"/>
  <c r="L15" i="2"/>
  <c r="M15" i="2"/>
  <c r="N15" i="2"/>
  <c r="O15" i="2"/>
  <c r="I16" i="2"/>
  <c r="J16" i="2"/>
  <c r="K16" i="2"/>
  <c r="L16" i="2"/>
  <c r="M16" i="2"/>
  <c r="N16" i="2"/>
  <c r="O16" i="2"/>
  <c r="I17" i="2"/>
  <c r="J17" i="2"/>
  <c r="K17" i="2"/>
  <c r="L17" i="2"/>
  <c r="M17" i="2"/>
  <c r="N17" i="2"/>
  <c r="O17" i="2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1" i="2"/>
  <c r="J21" i="2"/>
  <c r="K21" i="2"/>
  <c r="L21" i="2"/>
  <c r="M21" i="2"/>
  <c r="N21" i="2"/>
  <c r="O21" i="2"/>
  <c r="I22" i="2"/>
  <c r="J22" i="2"/>
  <c r="K22" i="2"/>
  <c r="L22" i="2"/>
  <c r="M22" i="2"/>
  <c r="N22" i="2"/>
  <c r="O22" i="2"/>
  <c r="I23" i="2"/>
  <c r="J23" i="2"/>
  <c r="K23" i="2"/>
  <c r="L23" i="2"/>
  <c r="M23" i="2"/>
  <c r="N23" i="2"/>
  <c r="O23" i="2"/>
  <c r="I24" i="2"/>
  <c r="J24" i="2"/>
  <c r="K24" i="2"/>
  <c r="L24" i="2"/>
  <c r="M24" i="2"/>
  <c r="N24" i="2"/>
  <c r="O24" i="2"/>
  <c r="I25" i="2"/>
  <c r="J25" i="2"/>
  <c r="K25" i="2"/>
  <c r="L25" i="2"/>
  <c r="M25" i="2"/>
  <c r="N25" i="2"/>
  <c r="O25" i="2"/>
  <c r="I26" i="2"/>
  <c r="J26" i="2"/>
  <c r="K26" i="2"/>
  <c r="L26" i="2"/>
  <c r="M26" i="2"/>
  <c r="N26" i="2"/>
  <c r="O26" i="2"/>
  <c r="I27" i="2"/>
  <c r="J27" i="2"/>
  <c r="K27" i="2"/>
  <c r="L27" i="2"/>
  <c r="M27" i="2"/>
  <c r="N27" i="2"/>
  <c r="O27" i="2"/>
  <c r="I28" i="2"/>
  <c r="J28" i="2"/>
  <c r="K28" i="2"/>
  <c r="L28" i="2"/>
  <c r="M28" i="2"/>
  <c r="N28" i="2"/>
  <c r="O28" i="2"/>
  <c r="I29" i="2"/>
  <c r="J29" i="2"/>
  <c r="K29" i="2"/>
  <c r="L29" i="2"/>
  <c r="M29" i="2"/>
  <c r="N29" i="2"/>
  <c r="O29" i="2"/>
  <c r="I30" i="2"/>
  <c r="J30" i="2"/>
  <c r="K30" i="2"/>
  <c r="L30" i="2"/>
  <c r="M30" i="2"/>
  <c r="N30" i="2"/>
  <c r="O30" i="2"/>
  <c r="I31" i="2"/>
  <c r="J31" i="2"/>
  <c r="K31" i="2"/>
  <c r="L31" i="2"/>
  <c r="M31" i="2"/>
  <c r="N31" i="2"/>
  <c r="O31" i="2"/>
  <c r="I32" i="2"/>
  <c r="J32" i="2"/>
  <c r="K32" i="2"/>
  <c r="L32" i="2"/>
  <c r="M32" i="2"/>
  <c r="N32" i="2"/>
  <c r="O32" i="2"/>
  <c r="I33" i="2"/>
  <c r="J33" i="2"/>
  <c r="K33" i="2"/>
  <c r="L33" i="2"/>
  <c r="M33" i="2"/>
  <c r="N33" i="2"/>
  <c r="O33" i="2"/>
  <c r="I34" i="2"/>
  <c r="J34" i="2"/>
  <c r="K34" i="2"/>
  <c r="L34" i="2"/>
  <c r="M34" i="2"/>
  <c r="N34" i="2"/>
  <c r="O34" i="2"/>
  <c r="I35" i="2"/>
  <c r="J35" i="2"/>
  <c r="K35" i="2"/>
  <c r="L35" i="2"/>
  <c r="M35" i="2"/>
  <c r="N35" i="2"/>
  <c r="O35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8" i="2"/>
  <c r="J38" i="2"/>
  <c r="K38" i="2"/>
  <c r="L38" i="2"/>
  <c r="M38" i="2"/>
  <c r="N38" i="2"/>
  <c r="O38" i="2"/>
  <c r="I39" i="2"/>
  <c r="J39" i="2"/>
  <c r="K39" i="2"/>
  <c r="L39" i="2"/>
  <c r="M39" i="2"/>
  <c r="N39" i="2"/>
  <c r="O39" i="2"/>
  <c r="I40" i="2"/>
  <c r="J40" i="2"/>
  <c r="K40" i="2"/>
  <c r="L40" i="2"/>
  <c r="M40" i="2"/>
  <c r="N40" i="2"/>
  <c r="O40" i="2"/>
  <c r="I41" i="2"/>
  <c r="J41" i="2"/>
  <c r="K41" i="2"/>
  <c r="L41" i="2"/>
  <c r="M41" i="2"/>
  <c r="N41" i="2"/>
  <c r="O41" i="2"/>
  <c r="I42" i="2"/>
  <c r="J42" i="2"/>
  <c r="K42" i="2"/>
  <c r="L42" i="2"/>
  <c r="M42" i="2"/>
  <c r="N42" i="2"/>
  <c r="O42" i="2"/>
  <c r="I43" i="2"/>
  <c r="J43" i="2"/>
  <c r="K43" i="2"/>
  <c r="L43" i="2"/>
  <c r="M43" i="2"/>
  <c r="N43" i="2"/>
  <c r="O43" i="2"/>
  <c r="I44" i="2"/>
  <c r="J44" i="2"/>
  <c r="K44" i="2"/>
  <c r="L44" i="2"/>
  <c r="M44" i="2"/>
  <c r="N44" i="2"/>
  <c r="O44" i="2"/>
  <c r="I45" i="2"/>
  <c r="J45" i="2"/>
  <c r="K45" i="2"/>
  <c r="L45" i="2"/>
  <c r="M45" i="2"/>
  <c r="N45" i="2"/>
  <c r="O45" i="2"/>
  <c r="I46" i="2"/>
  <c r="J46" i="2"/>
  <c r="K46" i="2"/>
  <c r="L46" i="2"/>
  <c r="M46" i="2"/>
  <c r="N46" i="2"/>
  <c r="O46" i="2"/>
  <c r="I47" i="2"/>
  <c r="J47" i="2"/>
  <c r="K47" i="2"/>
  <c r="L47" i="2"/>
  <c r="M47" i="2"/>
  <c r="N47" i="2"/>
  <c r="O47" i="2"/>
  <c r="I48" i="2"/>
  <c r="J48" i="2"/>
  <c r="K48" i="2"/>
  <c r="L48" i="2"/>
  <c r="M48" i="2"/>
  <c r="N48" i="2"/>
  <c r="O48" i="2"/>
  <c r="I49" i="2"/>
  <c r="J49" i="2"/>
  <c r="K49" i="2"/>
  <c r="L49" i="2"/>
  <c r="M49" i="2"/>
  <c r="N49" i="2"/>
  <c r="O49" i="2"/>
  <c r="I50" i="2"/>
  <c r="J50" i="2"/>
  <c r="K50" i="2"/>
  <c r="L50" i="2"/>
  <c r="M50" i="2"/>
  <c r="N50" i="2"/>
  <c r="O50" i="2"/>
  <c r="I51" i="2"/>
  <c r="J51" i="2"/>
  <c r="K51" i="2"/>
  <c r="L51" i="2"/>
  <c r="M51" i="2"/>
  <c r="N51" i="2"/>
  <c r="O51" i="2"/>
  <c r="I52" i="2"/>
  <c r="J52" i="2"/>
  <c r="K52" i="2"/>
  <c r="L52" i="2"/>
  <c r="M52" i="2"/>
  <c r="N52" i="2"/>
  <c r="O52" i="2"/>
  <c r="I53" i="2"/>
  <c r="J53" i="2"/>
  <c r="K53" i="2"/>
  <c r="L53" i="2"/>
  <c r="M53" i="2"/>
  <c r="N53" i="2"/>
  <c r="O53" i="2"/>
  <c r="I54" i="2"/>
  <c r="J54" i="2"/>
  <c r="K54" i="2"/>
  <c r="L54" i="2"/>
  <c r="M54" i="2"/>
  <c r="N54" i="2"/>
  <c r="O54" i="2"/>
  <c r="I55" i="2"/>
  <c r="J55" i="2"/>
  <c r="K55" i="2"/>
  <c r="L55" i="2"/>
  <c r="M55" i="2"/>
  <c r="N55" i="2"/>
  <c r="O55" i="2"/>
  <c r="I56" i="2"/>
  <c r="J56" i="2"/>
  <c r="K56" i="2"/>
  <c r="L56" i="2"/>
  <c r="M56" i="2"/>
  <c r="N56" i="2"/>
  <c r="O56" i="2"/>
  <c r="I57" i="2"/>
  <c r="J57" i="2"/>
  <c r="K57" i="2"/>
  <c r="L57" i="2"/>
  <c r="M57" i="2"/>
  <c r="N57" i="2"/>
  <c r="O57" i="2"/>
  <c r="I58" i="2"/>
  <c r="J58" i="2"/>
  <c r="K58" i="2"/>
  <c r="L58" i="2"/>
  <c r="M58" i="2"/>
  <c r="N58" i="2"/>
  <c r="O58" i="2"/>
  <c r="I59" i="2"/>
  <c r="J59" i="2"/>
  <c r="K59" i="2"/>
  <c r="L59" i="2"/>
  <c r="M59" i="2"/>
  <c r="N59" i="2"/>
  <c r="O59" i="2"/>
  <c r="I60" i="2"/>
  <c r="J60" i="2"/>
  <c r="K60" i="2"/>
  <c r="L60" i="2"/>
  <c r="M60" i="2"/>
  <c r="N60" i="2"/>
  <c r="O60" i="2"/>
  <c r="I61" i="2"/>
  <c r="J61" i="2"/>
  <c r="K61" i="2"/>
  <c r="L61" i="2"/>
  <c r="M61" i="2"/>
  <c r="N61" i="2"/>
  <c r="O61" i="2"/>
  <c r="I62" i="2"/>
  <c r="J62" i="2"/>
  <c r="K62" i="2"/>
  <c r="L62" i="2"/>
  <c r="M62" i="2"/>
  <c r="N62" i="2"/>
  <c r="O62" i="2"/>
  <c r="I63" i="2"/>
  <c r="J63" i="2"/>
  <c r="K63" i="2"/>
  <c r="L63" i="2"/>
  <c r="M63" i="2"/>
  <c r="N63" i="2"/>
  <c r="O63" i="2"/>
  <c r="I64" i="2"/>
  <c r="J64" i="2"/>
  <c r="K64" i="2"/>
  <c r="L64" i="2"/>
  <c r="M64" i="2"/>
  <c r="N64" i="2"/>
  <c r="O64" i="2"/>
  <c r="I65" i="2"/>
  <c r="J65" i="2"/>
  <c r="K65" i="2"/>
  <c r="L65" i="2"/>
  <c r="M65" i="2"/>
  <c r="N65" i="2"/>
  <c r="O65" i="2"/>
  <c r="I66" i="2"/>
  <c r="J66" i="2"/>
  <c r="K66" i="2"/>
  <c r="L66" i="2"/>
  <c r="M66" i="2"/>
  <c r="N66" i="2"/>
  <c r="O6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3" i="2"/>
  <c r="J73" i="2"/>
  <c r="K73" i="2"/>
  <c r="L73" i="2"/>
  <c r="M73" i="2"/>
  <c r="N73" i="2"/>
  <c r="O73" i="2"/>
  <c r="I74" i="2"/>
  <c r="J74" i="2"/>
  <c r="K74" i="2"/>
  <c r="L74" i="2"/>
  <c r="M74" i="2"/>
  <c r="N74" i="2"/>
  <c r="O74" i="2"/>
  <c r="I75" i="2"/>
  <c r="J75" i="2"/>
  <c r="K75" i="2"/>
  <c r="L75" i="2"/>
  <c r="M75" i="2"/>
  <c r="N75" i="2"/>
  <c r="O75" i="2"/>
  <c r="I76" i="2"/>
  <c r="J76" i="2"/>
  <c r="K76" i="2"/>
  <c r="L76" i="2"/>
  <c r="M76" i="2"/>
  <c r="N76" i="2"/>
  <c r="O76" i="2"/>
  <c r="I77" i="2"/>
  <c r="J77" i="2"/>
  <c r="K77" i="2"/>
  <c r="L77" i="2"/>
  <c r="M77" i="2"/>
  <c r="N77" i="2"/>
  <c r="O77" i="2"/>
  <c r="I78" i="2"/>
  <c r="J78" i="2"/>
  <c r="K78" i="2"/>
  <c r="L78" i="2"/>
  <c r="M78" i="2"/>
  <c r="N78" i="2"/>
  <c r="O78" i="2"/>
  <c r="I79" i="2"/>
  <c r="J79" i="2"/>
  <c r="K79" i="2"/>
  <c r="L79" i="2"/>
  <c r="M79" i="2"/>
  <c r="N79" i="2"/>
  <c r="O79" i="2"/>
  <c r="I80" i="2"/>
  <c r="J80" i="2"/>
  <c r="K80" i="2"/>
  <c r="L80" i="2"/>
  <c r="M80" i="2"/>
  <c r="N80" i="2"/>
  <c r="O80" i="2"/>
  <c r="I81" i="2"/>
  <c r="J81" i="2"/>
  <c r="K81" i="2"/>
  <c r="L81" i="2"/>
  <c r="M81" i="2"/>
  <c r="N81" i="2"/>
  <c r="O81" i="2"/>
  <c r="I82" i="2"/>
  <c r="J82" i="2"/>
  <c r="K82" i="2"/>
  <c r="L82" i="2"/>
  <c r="M82" i="2"/>
  <c r="N82" i="2"/>
  <c r="O82" i="2"/>
  <c r="I83" i="2"/>
  <c r="J83" i="2"/>
  <c r="K83" i="2"/>
  <c r="L83" i="2"/>
  <c r="M83" i="2"/>
  <c r="N83" i="2"/>
  <c r="O83" i="2"/>
  <c r="I84" i="2"/>
  <c r="J84" i="2"/>
  <c r="K84" i="2"/>
  <c r="L84" i="2"/>
  <c r="M84" i="2"/>
  <c r="N84" i="2"/>
  <c r="O84" i="2"/>
  <c r="I85" i="2"/>
  <c r="J85" i="2"/>
  <c r="K85" i="2"/>
  <c r="L85" i="2"/>
  <c r="M85" i="2"/>
  <c r="N85" i="2"/>
  <c r="O85" i="2"/>
  <c r="I86" i="2"/>
  <c r="J86" i="2"/>
  <c r="K86" i="2"/>
  <c r="L86" i="2"/>
  <c r="M86" i="2"/>
  <c r="N86" i="2"/>
  <c r="O86" i="2"/>
  <c r="I87" i="2"/>
  <c r="J87" i="2"/>
  <c r="K87" i="2"/>
  <c r="L87" i="2"/>
  <c r="M87" i="2"/>
  <c r="N87" i="2"/>
  <c r="O87" i="2"/>
  <c r="I88" i="2"/>
  <c r="J88" i="2"/>
  <c r="K88" i="2"/>
  <c r="L88" i="2"/>
  <c r="M88" i="2"/>
  <c r="N88" i="2"/>
  <c r="O88" i="2"/>
  <c r="I89" i="2"/>
  <c r="J89" i="2"/>
  <c r="K89" i="2"/>
  <c r="L89" i="2"/>
  <c r="M89" i="2"/>
  <c r="N89" i="2"/>
  <c r="O89" i="2"/>
  <c r="I90" i="2"/>
  <c r="J90" i="2"/>
  <c r="K90" i="2"/>
  <c r="L90" i="2"/>
  <c r="M90" i="2"/>
  <c r="N90" i="2"/>
  <c r="O90" i="2"/>
  <c r="I91" i="2"/>
  <c r="J91" i="2"/>
  <c r="K91" i="2"/>
  <c r="L91" i="2"/>
  <c r="M91" i="2"/>
  <c r="N91" i="2"/>
  <c r="O91" i="2"/>
  <c r="I92" i="2"/>
  <c r="J92" i="2"/>
  <c r="K92" i="2"/>
  <c r="L92" i="2"/>
  <c r="M92" i="2"/>
  <c r="N92" i="2"/>
  <c r="O92" i="2"/>
  <c r="I93" i="2"/>
  <c r="J93" i="2"/>
  <c r="K93" i="2"/>
  <c r="L93" i="2"/>
  <c r="M93" i="2"/>
  <c r="N93" i="2"/>
  <c r="O93" i="2"/>
  <c r="I94" i="2"/>
  <c r="J94" i="2"/>
  <c r="K94" i="2"/>
  <c r="L94" i="2"/>
  <c r="M94" i="2"/>
  <c r="N94" i="2"/>
  <c r="O94" i="2"/>
  <c r="I95" i="2"/>
  <c r="J95" i="2"/>
  <c r="K95" i="2"/>
  <c r="L95" i="2"/>
  <c r="M95" i="2"/>
  <c r="N95" i="2"/>
  <c r="O95" i="2"/>
  <c r="I96" i="2"/>
  <c r="J96" i="2"/>
  <c r="K96" i="2"/>
  <c r="L96" i="2"/>
  <c r="M96" i="2"/>
  <c r="N96" i="2"/>
  <c r="O96" i="2"/>
  <c r="I97" i="2"/>
  <c r="J97" i="2"/>
  <c r="K97" i="2"/>
  <c r="L97" i="2"/>
  <c r="M97" i="2"/>
  <c r="N97" i="2"/>
  <c r="O97" i="2"/>
  <c r="I98" i="2"/>
  <c r="J98" i="2"/>
  <c r="K98" i="2"/>
  <c r="L98" i="2"/>
  <c r="M98" i="2"/>
  <c r="N98" i="2"/>
  <c r="O98" i="2"/>
  <c r="I99" i="2"/>
  <c r="J99" i="2"/>
  <c r="K99" i="2"/>
  <c r="L99" i="2"/>
  <c r="M99" i="2"/>
  <c r="N99" i="2"/>
  <c r="O99" i="2"/>
  <c r="I100" i="2"/>
  <c r="J100" i="2"/>
  <c r="K100" i="2"/>
  <c r="L100" i="2"/>
  <c r="M100" i="2"/>
  <c r="N100" i="2"/>
  <c r="O100" i="2"/>
  <c r="I101" i="2"/>
  <c r="J101" i="2"/>
  <c r="K101" i="2"/>
  <c r="L101" i="2"/>
  <c r="M101" i="2"/>
  <c r="N101" i="2"/>
  <c r="O101" i="2"/>
  <c r="I102" i="2"/>
  <c r="J102" i="2"/>
  <c r="K102" i="2"/>
  <c r="L102" i="2"/>
  <c r="M102" i="2"/>
  <c r="N102" i="2"/>
  <c r="O102" i="2"/>
  <c r="I103" i="2"/>
  <c r="J103" i="2"/>
  <c r="K103" i="2"/>
  <c r="L103" i="2"/>
  <c r="M103" i="2"/>
  <c r="N103" i="2"/>
  <c r="O103" i="2"/>
  <c r="I104" i="2"/>
  <c r="J104" i="2"/>
  <c r="K104" i="2"/>
  <c r="L104" i="2"/>
  <c r="M104" i="2"/>
  <c r="N104" i="2"/>
  <c r="O104" i="2"/>
  <c r="I105" i="2"/>
  <c r="J105" i="2"/>
  <c r="K105" i="2"/>
  <c r="L105" i="2"/>
  <c r="M105" i="2"/>
  <c r="N105" i="2"/>
  <c r="O105" i="2"/>
  <c r="I106" i="2"/>
  <c r="J106" i="2"/>
  <c r="K106" i="2"/>
  <c r="L106" i="2"/>
  <c r="M106" i="2"/>
  <c r="N106" i="2"/>
  <c r="O106" i="2"/>
  <c r="I107" i="2"/>
  <c r="J107" i="2"/>
  <c r="K107" i="2"/>
  <c r="L107" i="2"/>
  <c r="M107" i="2"/>
  <c r="N107" i="2"/>
  <c r="O107" i="2"/>
  <c r="I108" i="2"/>
  <c r="J108" i="2"/>
  <c r="K108" i="2"/>
  <c r="L108" i="2"/>
  <c r="M108" i="2"/>
  <c r="N108" i="2"/>
  <c r="O108" i="2"/>
  <c r="I109" i="2"/>
  <c r="J109" i="2"/>
  <c r="K109" i="2"/>
  <c r="L109" i="2"/>
  <c r="M109" i="2"/>
  <c r="N109" i="2"/>
  <c r="O109" i="2"/>
  <c r="I110" i="2"/>
  <c r="J110" i="2"/>
  <c r="K110" i="2"/>
  <c r="L110" i="2"/>
  <c r="M110" i="2"/>
  <c r="N110" i="2"/>
  <c r="O110" i="2"/>
  <c r="I111" i="2"/>
  <c r="J111" i="2"/>
  <c r="K111" i="2"/>
  <c r="L111" i="2"/>
  <c r="M111" i="2"/>
  <c r="N111" i="2"/>
  <c r="O111" i="2"/>
  <c r="I112" i="2"/>
  <c r="J112" i="2"/>
  <c r="K112" i="2"/>
  <c r="L112" i="2"/>
  <c r="M112" i="2"/>
  <c r="N112" i="2"/>
  <c r="O112" i="2"/>
  <c r="I113" i="2"/>
  <c r="J113" i="2"/>
  <c r="K113" i="2"/>
  <c r="L113" i="2"/>
  <c r="M113" i="2"/>
  <c r="N113" i="2"/>
  <c r="O113" i="2"/>
  <c r="I114" i="2"/>
  <c r="J114" i="2"/>
  <c r="K114" i="2"/>
  <c r="L114" i="2"/>
  <c r="M114" i="2"/>
  <c r="N114" i="2"/>
  <c r="O114" i="2"/>
  <c r="I115" i="2"/>
  <c r="J115" i="2"/>
  <c r="K115" i="2"/>
  <c r="L115" i="2"/>
  <c r="M115" i="2"/>
  <c r="N115" i="2"/>
  <c r="O115" i="2"/>
  <c r="I116" i="2"/>
  <c r="J116" i="2"/>
  <c r="K116" i="2"/>
  <c r="L116" i="2"/>
  <c r="M116" i="2"/>
  <c r="N116" i="2"/>
  <c r="O116" i="2"/>
  <c r="I117" i="2"/>
  <c r="J117" i="2"/>
  <c r="K117" i="2"/>
  <c r="L117" i="2"/>
  <c r="M117" i="2"/>
  <c r="N117" i="2"/>
  <c r="O117" i="2"/>
  <c r="I118" i="2"/>
  <c r="J118" i="2"/>
  <c r="K118" i="2"/>
  <c r="L118" i="2"/>
  <c r="M118" i="2"/>
  <c r="N118" i="2"/>
  <c r="O118" i="2"/>
  <c r="I119" i="2"/>
  <c r="J119" i="2"/>
  <c r="K119" i="2"/>
  <c r="L119" i="2"/>
  <c r="M119" i="2"/>
  <c r="N119" i="2"/>
  <c r="O119" i="2"/>
  <c r="I120" i="2"/>
  <c r="J120" i="2"/>
  <c r="K120" i="2"/>
  <c r="L120" i="2"/>
  <c r="M120" i="2"/>
  <c r="N120" i="2"/>
  <c r="O120" i="2"/>
  <c r="I121" i="2"/>
  <c r="J121" i="2"/>
  <c r="K121" i="2"/>
  <c r="L121" i="2"/>
  <c r="M121" i="2"/>
  <c r="N121" i="2"/>
  <c r="O121" i="2"/>
  <c r="I122" i="2"/>
  <c r="J122" i="2"/>
  <c r="K122" i="2"/>
  <c r="L122" i="2"/>
  <c r="M122" i="2"/>
  <c r="N122" i="2"/>
  <c r="O122" i="2"/>
  <c r="I123" i="2"/>
  <c r="J123" i="2"/>
  <c r="K123" i="2"/>
  <c r="L123" i="2"/>
  <c r="M123" i="2"/>
  <c r="N123" i="2"/>
  <c r="O123" i="2"/>
  <c r="I124" i="2"/>
  <c r="J124" i="2"/>
  <c r="K124" i="2"/>
  <c r="L124" i="2"/>
  <c r="M124" i="2"/>
  <c r="N124" i="2"/>
  <c r="O124" i="2"/>
  <c r="I125" i="2"/>
  <c r="J125" i="2"/>
  <c r="K125" i="2"/>
  <c r="L125" i="2"/>
  <c r="M125" i="2"/>
  <c r="N125" i="2"/>
  <c r="O125" i="2"/>
  <c r="I126" i="2"/>
  <c r="J126" i="2"/>
  <c r="K126" i="2"/>
  <c r="L126" i="2"/>
  <c r="M126" i="2"/>
  <c r="N126" i="2"/>
  <c r="O126" i="2"/>
  <c r="I127" i="2"/>
  <c r="J127" i="2"/>
  <c r="K127" i="2"/>
  <c r="L127" i="2"/>
  <c r="M127" i="2"/>
  <c r="N127" i="2"/>
  <c r="O127" i="2"/>
  <c r="I128" i="2"/>
  <c r="J128" i="2"/>
  <c r="K128" i="2"/>
  <c r="L128" i="2"/>
  <c r="M128" i="2"/>
  <c r="N128" i="2"/>
  <c r="O128" i="2"/>
  <c r="I129" i="2"/>
  <c r="J129" i="2"/>
  <c r="K129" i="2"/>
  <c r="L129" i="2"/>
  <c r="M129" i="2"/>
  <c r="N129" i="2"/>
  <c r="O129" i="2"/>
  <c r="I130" i="2"/>
  <c r="J130" i="2"/>
  <c r="K130" i="2"/>
  <c r="L130" i="2"/>
  <c r="M130" i="2"/>
  <c r="N130" i="2"/>
  <c r="O130" i="2"/>
  <c r="I131" i="2"/>
  <c r="J131" i="2"/>
  <c r="K131" i="2"/>
  <c r="L131" i="2"/>
  <c r="M131" i="2"/>
  <c r="N131" i="2"/>
  <c r="O131" i="2"/>
  <c r="I132" i="2"/>
  <c r="J132" i="2"/>
  <c r="K132" i="2"/>
  <c r="L132" i="2"/>
  <c r="M132" i="2"/>
  <c r="N132" i="2"/>
  <c r="O132" i="2"/>
  <c r="I133" i="2"/>
  <c r="J133" i="2"/>
  <c r="K133" i="2"/>
  <c r="L133" i="2"/>
  <c r="M133" i="2"/>
  <c r="N133" i="2"/>
  <c r="O133" i="2"/>
  <c r="I134" i="2"/>
  <c r="J134" i="2"/>
  <c r="K134" i="2"/>
  <c r="L134" i="2"/>
  <c r="M134" i="2"/>
  <c r="N134" i="2"/>
  <c r="O134" i="2"/>
  <c r="I135" i="2"/>
  <c r="J135" i="2"/>
  <c r="K135" i="2"/>
  <c r="L135" i="2"/>
  <c r="M135" i="2"/>
  <c r="N135" i="2"/>
  <c r="O135" i="2"/>
  <c r="I136" i="2"/>
  <c r="J136" i="2"/>
  <c r="K136" i="2"/>
  <c r="L136" i="2"/>
  <c r="M136" i="2"/>
  <c r="N136" i="2"/>
  <c r="O136" i="2"/>
  <c r="I137" i="2"/>
  <c r="J137" i="2"/>
  <c r="K137" i="2"/>
  <c r="L137" i="2"/>
  <c r="M137" i="2"/>
  <c r="N137" i="2"/>
  <c r="O137" i="2"/>
  <c r="I138" i="2"/>
  <c r="J138" i="2"/>
  <c r="K138" i="2"/>
  <c r="L138" i="2"/>
  <c r="M138" i="2"/>
  <c r="N138" i="2"/>
  <c r="O138" i="2"/>
  <c r="I139" i="2"/>
  <c r="J139" i="2"/>
  <c r="K139" i="2"/>
  <c r="L139" i="2"/>
  <c r="M139" i="2"/>
  <c r="N139" i="2"/>
  <c r="O139" i="2"/>
  <c r="I140" i="2"/>
  <c r="J140" i="2"/>
  <c r="K140" i="2"/>
  <c r="L140" i="2"/>
  <c r="M140" i="2"/>
  <c r="N140" i="2"/>
  <c r="O140" i="2"/>
  <c r="I141" i="2"/>
  <c r="J141" i="2"/>
  <c r="K141" i="2"/>
  <c r="L141" i="2"/>
  <c r="M141" i="2"/>
  <c r="N141" i="2"/>
  <c r="O141" i="2"/>
  <c r="I142" i="2"/>
  <c r="J142" i="2"/>
  <c r="K142" i="2"/>
  <c r="L142" i="2"/>
  <c r="M142" i="2"/>
  <c r="N142" i="2"/>
  <c r="O142" i="2"/>
  <c r="I143" i="2"/>
  <c r="J143" i="2"/>
  <c r="K143" i="2"/>
  <c r="L143" i="2"/>
  <c r="M143" i="2"/>
  <c r="N143" i="2"/>
  <c r="O143" i="2"/>
  <c r="I144" i="2"/>
  <c r="J144" i="2"/>
  <c r="K144" i="2"/>
  <c r="L144" i="2"/>
  <c r="M144" i="2"/>
  <c r="N144" i="2"/>
  <c r="O144" i="2"/>
  <c r="I145" i="2"/>
  <c r="J145" i="2"/>
  <c r="K145" i="2"/>
  <c r="L145" i="2"/>
  <c r="M145" i="2"/>
  <c r="N145" i="2"/>
  <c r="O145" i="2"/>
  <c r="I146" i="2"/>
  <c r="J146" i="2"/>
  <c r="K146" i="2"/>
  <c r="L146" i="2"/>
  <c r="M146" i="2"/>
  <c r="N146" i="2"/>
  <c r="O146" i="2"/>
  <c r="I147" i="2"/>
  <c r="J147" i="2"/>
  <c r="K147" i="2"/>
  <c r="L147" i="2"/>
  <c r="M147" i="2"/>
  <c r="N147" i="2"/>
  <c r="O147" i="2"/>
  <c r="I148" i="2"/>
  <c r="J148" i="2"/>
  <c r="K148" i="2"/>
  <c r="L148" i="2"/>
  <c r="M148" i="2"/>
  <c r="N148" i="2"/>
  <c r="O148" i="2"/>
  <c r="I149" i="2"/>
  <c r="J149" i="2"/>
  <c r="K149" i="2"/>
  <c r="L149" i="2"/>
  <c r="M149" i="2"/>
  <c r="N149" i="2"/>
  <c r="O149" i="2"/>
  <c r="I150" i="2"/>
  <c r="J150" i="2"/>
  <c r="K150" i="2"/>
  <c r="L150" i="2"/>
  <c r="M150" i="2"/>
  <c r="N150" i="2"/>
  <c r="O150" i="2"/>
  <c r="I151" i="2"/>
  <c r="J151" i="2"/>
  <c r="K151" i="2"/>
  <c r="L151" i="2"/>
  <c r="M151" i="2"/>
  <c r="N151" i="2"/>
  <c r="O151" i="2"/>
  <c r="I152" i="2"/>
  <c r="J152" i="2"/>
  <c r="K152" i="2"/>
  <c r="L152" i="2"/>
  <c r="M152" i="2"/>
  <c r="N152" i="2"/>
  <c r="O152" i="2"/>
  <c r="I153" i="2"/>
  <c r="J153" i="2"/>
  <c r="K153" i="2"/>
  <c r="L153" i="2"/>
  <c r="M153" i="2"/>
  <c r="N153" i="2"/>
  <c r="O153" i="2"/>
  <c r="I154" i="2"/>
  <c r="J154" i="2"/>
  <c r="K154" i="2"/>
  <c r="L154" i="2"/>
  <c r="M154" i="2"/>
  <c r="N154" i="2"/>
  <c r="O154" i="2"/>
  <c r="I155" i="2"/>
  <c r="J155" i="2"/>
  <c r="K155" i="2"/>
  <c r="L155" i="2"/>
  <c r="M155" i="2"/>
  <c r="N155" i="2"/>
  <c r="O155" i="2"/>
  <c r="I156" i="2"/>
  <c r="J156" i="2"/>
  <c r="K156" i="2"/>
  <c r="L156" i="2"/>
  <c r="M156" i="2"/>
  <c r="N156" i="2"/>
  <c r="O156" i="2"/>
  <c r="I157" i="2"/>
  <c r="J157" i="2"/>
  <c r="K157" i="2"/>
  <c r="L157" i="2"/>
  <c r="M157" i="2"/>
  <c r="N157" i="2"/>
  <c r="O157" i="2"/>
  <c r="I158" i="2"/>
  <c r="J158" i="2"/>
  <c r="K158" i="2"/>
  <c r="L158" i="2"/>
  <c r="M158" i="2"/>
  <c r="N158" i="2"/>
  <c r="O158" i="2"/>
  <c r="I159" i="2"/>
  <c r="J159" i="2"/>
  <c r="K159" i="2"/>
  <c r="L159" i="2"/>
  <c r="M159" i="2"/>
  <c r="N159" i="2"/>
  <c r="O159" i="2"/>
  <c r="I160" i="2"/>
  <c r="J160" i="2"/>
  <c r="K160" i="2"/>
  <c r="L160" i="2"/>
  <c r="M160" i="2"/>
  <c r="N160" i="2"/>
  <c r="O160" i="2"/>
  <c r="I161" i="2"/>
  <c r="J161" i="2"/>
  <c r="K161" i="2"/>
  <c r="L161" i="2"/>
  <c r="M161" i="2"/>
  <c r="N161" i="2"/>
  <c r="O161" i="2"/>
  <c r="I162" i="2"/>
  <c r="J162" i="2"/>
  <c r="K162" i="2"/>
  <c r="L162" i="2"/>
  <c r="M162" i="2"/>
  <c r="N162" i="2"/>
  <c r="O162" i="2"/>
  <c r="I163" i="2"/>
  <c r="J163" i="2"/>
  <c r="K163" i="2"/>
  <c r="L163" i="2"/>
  <c r="M163" i="2"/>
  <c r="N163" i="2"/>
  <c r="O163" i="2"/>
  <c r="I164" i="2"/>
  <c r="J164" i="2"/>
  <c r="K164" i="2"/>
  <c r="L164" i="2"/>
  <c r="M164" i="2"/>
  <c r="N164" i="2"/>
  <c r="O164" i="2"/>
  <c r="I165" i="2"/>
  <c r="J165" i="2"/>
  <c r="K165" i="2"/>
  <c r="L165" i="2"/>
  <c r="M165" i="2"/>
  <c r="N165" i="2"/>
  <c r="O165" i="2"/>
  <c r="I166" i="2"/>
  <c r="J166" i="2"/>
  <c r="K166" i="2"/>
  <c r="L166" i="2"/>
  <c r="M166" i="2"/>
  <c r="N166" i="2"/>
  <c r="O166" i="2"/>
  <c r="I167" i="2"/>
  <c r="J167" i="2"/>
  <c r="K167" i="2"/>
  <c r="L167" i="2"/>
  <c r="M167" i="2"/>
  <c r="N167" i="2"/>
  <c r="O167" i="2"/>
  <c r="I168" i="2"/>
  <c r="J168" i="2"/>
  <c r="K168" i="2"/>
  <c r="L168" i="2"/>
  <c r="M168" i="2"/>
  <c r="N168" i="2"/>
  <c r="O168" i="2"/>
  <c r="I169" i="2"/>
  <c r="J169" i="2"/>
  <c r="K169" i="2"/>
  <c r="L169" i="2"/>
  <c r="M169" i="2"/>
  <c r="N169" i="2"/>
  <c r="O169" i="2"/>
  <c r="I170" i="2"/>
  <c r="J170" i="2"/>
  <c r="K170" i="2"/>
  <c r="L170" i="2"/>
  <c r="M170" i="2"/>
  <c r="N170" i="2"/>
  <c r="O170" i="2"/>
  <c r="I171" i="2"/>
  <c r="J171" i="2"/>
  <c r="K171" i="2"/>
  <c r="L171" i="2"/>
  <c r="M171" i="2"/>
  <c r="N171" i="2"/>
  <c r="O171" i="2"/>
  <c r="I172" i="2"/>
  <c r="J172" i="2"/>
  <c r="K172" i="2"/>
  <c r="L172" i="2"/>
  <c r="M172" i="2"/>
  <c r="N172" i="2"/>
  <c r="O172" i="2"/>
  <c r="I173" i="2"/>
  <c r="J173" i="2"/>
  <c r="K173" i="2"/>
  <c r="L173" i="2"/>
  <c r="M173" i="2"/>
  <c r="N173" i="2"/>
  <c r="O173" i="2"/>
  <c r="I174" i="2"/>
  <c r="J174" i="2"/>
  <c r="K174" i="2"/>
  <c r="L174" i="2"/>
  <c r="M174" i="2"/>
  <c r="N174" i="2"/>
  <c r="O174" i="2"/>
  <c r="I175" i="2"/>
  <c r="J175" i="2"/>
  <c r="K175" i="2"/>
  <c r="L175" i="2"/>
  <c r="M175" i="2"/>
  <c r="N175" i="2"/>
  <c r="O175" i="2"/>
  <c r="I176" i="2"/>
  <c r="J176" i="2"/>
  <c r="K176" i="2"/>
  <c r="L176" i="2"/>
  <c r="M176" i="2"/>
  <c r="N176" i="2"/>
  <c r="O176" i="2"/>
  <c r="I177" i="2"/>
  <c r="J177" i="2"/>
  <c r="K177" i="2"/>
  <c r="L177" i="2"/>
  <c r="M177" i="2"/>
  <c r="N177" i="2"/>
  <c r="O177" i="2"/>
  <c r="I178" i="2"/>
  <c r="J178" i="2"/>
  <c r="K178" i="2"/>
  <c r="L178" i="2"/>
  <c r="M178" i="2"/>
  <c r="N178" i="2"/>
  <c r="O178" i="2"/>
  <c r="I179" i="2"/>
  <c r="J179" i="2"/>
  <c r="K179" i="2"/>
  <c r="L179" i="2"/>
  <c r="M179" i="2"/>
  <c r="N179" i="2"/>
  <c r="O179" i="2"/>
  <c r="I180" i="2"/>
  <c r="J180" i="2"/>
  <c r="K180" i="2"/>
  <c r="L180" i="2"/>
  <c r="M180" i="2"/>
  <c r="N180" i="2"/>
  <c r="O180" i="2"/>
  <c r="I181" i="2"/>
  <c r="J181" i="2"/>
  <c r="K181" i="2"/>
  <c r="L181" i="2"/>
  <c r="M181" i="2"/>
  <c r="N181" i="2"/>
  <c r="O181" i="2"/>
  <c r="E6" i="2"/>
  <c r="F6" i="2"/>
  <c r="G6" i="2"/>
  <c r="H6" i="2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165" i="2"/>
  <c r="F165" i="2"/>
  <c r="G165" i="2"/>
  <c r="H165" i="2"/>
  <c r="E166" i="2"/>
  <c r="F166" i="2"/>
  <c r="G166" i="2"/>
  <c r="H166" i="2"/>
  <c r="E167" i="2"/>
  <c r="F167" i="2"/>
  <c r="G167" i="2"/>
  <c r="H167" i="2"/>
  <c r="E168" i="2"/>
  <c r="F168" i="2"/>
  <c r="G168" i="2"/>
  <c r="H168" i="2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N183" i="5"/>
  <c r="K183" i="5"/>
  <c r="H183" i="5"/>
  <c r="B61" i="8"/>
  <c r="C61" i="8" s="1"/>
  <c r="D64" i="2"/>
  <c r="D65" i="2"/>
  <c r="AK35" i="3"/>
  <c r="AK36" i="3"/>
  <c r="AK37" i="3"/>
  <c r="AK38" i="3"/>
  <c r="AK39" i="3"/>
  <c r="AK40" i="3"/>
  <c r="AK34" i="3"/>
  <c r="AI34" i="3"/>
  <c r="AF34" i="3"/>
  <c r="AG34" i="3"/>
  <c r="AH34" i="3"/>
  <c r="AJ34" i="3"/>
  <c r="AF35" i="3"/>
  <c r="AG35" i="3"/>
  <c r="AH35" i="3"/>
  <c r="AI35" i="3"/>
  <c r="AJ35" i="3"/>
  <c r="AF36" i="3"/>
  <c r="AG36" i="3"/>
  <c r="AH36" i="3"/>
  <c r="AI36" i="3"/>
  <c r="AJ36" i="3"/>
  <c r="AF37" i="3"/>
  <c r="AG37" i="3"/>
  <c r="AH37" i="3"/>
  <c r="AI37" i="3"/>
  <c r="AJ37" i="3"/>
  <c r="AH38" i="3"/>
  <c r="AJ38" i="3"/>
  <c r="AF39" i="3"/>
  <c r="AG39" i="3"/>
  <c r="AH39" i="3"/>
  <c r="AI39" i="3"/>
  <c r="AJ39" i="3"/>
  <c r="AF40" i="3"/>
  <c r="AG40" i="3"/>
  <c r="AH40" i="3"/>
  <c r="AI40" i="3"/>
  <c r="AJ40" i="3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24" i="2"/>
  <c r="D25" i="2"/>
  <c r="D26" i="2"/>
  <c r="D27" i="2"/>
  <c r="D2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7" i="2"/>
  <c r="AB9" i="2"/>
  <c r="AB8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7" i="2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B8" i="8"/>
  <c r="C8" i="8" s="1"/>
  <c r="B10" i="8"/>
  <c r="C10" i="8" s="1"/>
  <c r="B11" i="8"/>
  <c r="C11" i="8" s="1"/>
  <c r="B15" i="8"/>
  <c r="C15" i="8" s="1"/>
  <c r="B16" i="8"/>
  <c r="C16" i="8" s="1"/>
  <c r="B17" i="8"/>
  <c r="C17" i="8" s="1"/>
  <c r="B20" i="8"/>
  <c r="C20" i="8" s="1"/>
  <c r="B23" i="8"/>
  <c r="C23" i="8" s="1"/>
  <c r="B24" i="8"/>
  <c r="C24" i="8" s="1"/>
  <c r="B25" i="8"/>
  <c r="C25" i="8" s="1"/>
  <c r="B26" i="8"/>
  <c r="C26" i="8" s="1"/>
  <c r="B29" i="8"/>
  <c r="C29" i="8" s="1"/>
  <c r="B31" i="8"/>
  <c r="C31" i="8" s="1"/>
  <c r="B33" i="8"/>
  <c r="C33" i="8" s="1"/>
  <c r="B41" i="8"/>
  <c r="C41" i="8" s="1"/>
  <c r="B42" i="8"/>
  <c r="C42" i="8" s="1"/>
  <c r="B46" i="8"/>
  <c r="C46" i="8" s="1"/>
  <c r="B47" i="8"/>
  <c r="C47" i="8" s="1"/>
  <c r="B48" i="8"/>
  <c r="C48" i="8" s="1"/>
  <c r="B51" i="8"/>
  <c r="C51" i="8" s="1"/>
  <c r="B54" i="8"/>
  <c r="C54" i="8" s="1"/>
  <c r="B55" i="8"/>
  <c r="C55" i="8" s="1"/>
  <c r="B56" i="8"/>
  <c r="C56" i="8" s="1"/>
  <c r="B57" i="8"/>
  <c r="C57" i="8" s="1"/>
  <c r="B60" i="8"/>
  <c r="C60" i="8" s="1"/>
  <c r="B63" i="8"/>
  <c r="C63" i="8" s="1"/>
  <c r="B65" i="8"/>
  <c r="C65" i="8" s="1"/>
  <c r="B72" i="8"/>
  <c r="C72" i="8" s="1"/>
  <c r="B74" i="8"/>
  <c r="C74" i="8" s="1"/>
  <c r="B75" i="8"/>
  <c r="C75" i="8" s="1"/>
  <c r="B79" i="8"/>
  <c r="C79" i="8" s="1"/>
  <c r="B80" i="8"/>
  <c r="C80" i="8" s="1"/>
  <c r="B81" i="8"/>
  <c r="C81" i="8" s="1"/>
  <c r="B84" i="8"/>
  <c r="C84" i="8" s="1"/>
  <c r="B87" i="8"/>
  <c r="C87" i="8" s="1"/>
  <c r="B88" i="8"/>
  <c r="C88" i="8" s="1"/>
  <c r="B89" i="8"/>
  <c r="C89" i="8" s="1"/>
  <c r="B90" i="8"/>
  <c r="C90" i="8" s="1"/>
  <c r="B93" i="8"/>
  <c r="C93" i="8" s="1"/>
  <c r="B95" i="8"/>
  <c r="C95" i="8" s="1"/>
  <c r="B97" i="8"/>
  <c r="C97" i="8" s="1"/>
  <c r="B104" i="8"/>
  <c r="C104" i="8" s="1"/>
  <c r="B106" i="8"/>
  <c r="C106" i="8" s="1"/>
  <c r="B107" i="8"/>
  <c r="C107" i="8" s="1"/>
  <c r="B111" i="8"/>
  <c r="C111" i="8" s="1"/>
  <c r="B112" i="8"/>
  <c r="C112" i="8" s="1"/>
  <c r="B113" i="8"/>
  <c r="C113" i="8" s="1"/>
  <c r="B119" i="8"/>
  <c r="C119" i="8" s="1"/>
  <c r="B120" i="8"/>
  <c r="C120" i="8" s="1"/>
  <c r="B121" i="8"/>
  <c r="C121" i="8" s="1"/>
  <c r="B127" i="8"/>
  <c r="C127" i="8" s="1"/>
  <c r="B128" i="8"/>
  <c r="C128" i="8" s="1"/>
  <c r="B129" i="8"/>
  <c r="C129" i="8" s="1"/>
  <c r="B135" i="8"/>
  <c r="C135" i="8" s="1"/>
  <c r="B136" i="8"/>
  <c r="C136" i="8" s="1"/>
  <c r="B137" i="8"/>
  <c r="C137" i="8" s="1"/>
  <c r="B138" i="8"/>
  <c r="C138" i="8" s="1"/>
  <c r="B143" i="8"/>
  <c r="C143" i="8" s="1"/>
  <c r="B144" i="8"/>
  <c r="C144" i="8" s="1"/>
  <c r="B145" i="8"/>
  <c r="C145" i="8" s="1"/>
  <c r="B151" i="8"/>
  <c r="C151" i="8" s="1"/>
  <c r="B152" i="8"/>
  <c r="C152" i="8" s="1"/>
  <c r="B153" i="8"/>
  <c r="C153" i="8" s="1"/>
  <c r="B159" i="8"/>
  <c r="C159" i="8" s="1"/>
  <c r="B160" i="8"/>
  <c r="C160" i="8" s="1"/>
  <c r="B161" i="8"/>
  <c r="C161" i="8" s="1"/>
  <c r="B167" i="8"/>
  <c r="C167" i="8" s="1"/>
  <c r="B168" i="8"/>
  <c r="C168" i="8" s="1"/>
  <c r="B169" i="8"/>
  <c r="C169" i="8" s="1"/>
  <c r="B170" i="8"/>
  <c r="C170" i="8" s="1"/>
  <c r="B175" i="8"/>
  <c r="C175" i="8" s="1"/>
  <c r="B176" i="8"/>
  <c r="C176" i="8" s="1"/>
  <c r="B177" i="8"/>
  <c r="C177" i="8" s="1"/>
  <c r="B183" i="8"/>
  <c r="C183" i="8" s="1"/>
  <c r="B184" i="8"/>
  <c r="C184" i="8" s="1"/>
  <c r="B185" i="8"/>
  <c r="C185" i="8" s="1"/>
  <c r="AL9" i="3"/>
  <c r="AL10" i="3"/>
  <c r="AF11" i="3"/>
  <c r="AL12" i="3"/>
  <c r="AL14" i="3"/>
  <c r="AL16" i="3"/>
  <c r="AL17" i="3"/>
  <c r="AL18" i="3"/>
  <c r="AL20" i="3"/>
  <c r="AL24" i="3"/>
  <c r="AL8" i="3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7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G183" i="5"/>
  <c r="J183" i="5"/>
  <c r="L183" i="5"/>
  <c r="M183" i="5"/>
  <c r="O183" i="5"/>
  <c r="P183" i="5"/>
  <c r="Q183" i="5"/>
  <c r="S183" i="5"/>
  <c r="T183" i="5"/>
  <c r="U183" i="5"/>
  <c r="V183" i="5"/>
  <c r="W183" i="5"/>
  <c r="X183" i="5"/>
  <c r="Y183" i="5"/>
  <c r="C56" i="6"/>
  <c r="D56" i="6"/>
  <c r="E56" i="6"/>
  <c r="F56" i="6"/>
  <c r="G56" i="6"/>
  <c r="H56" i="6"/>
  <c r="I56" i="6"/>
  <c r="J56" i="6"/>
  <c r="K56" i="6"/>
  <c r="C69" i="6"/>
  <c r="D69" i="6"/>
  <c r="E69" i="6"/>
  <c r="F69" i="6"/>
  <c r="G69" i="6"/>
  <c r="H69" i="6"/>
  <c r="I69" i="6"/>
  <c r="J69" i="6"/>
  <c r="K69" i="6"/>
  <c r="S173" i="2" l="1"/>
  <c r="Z29" i="3"/>
  <c r="AB29" i="3"/>
  <c r="D237" i="3"/>
  <c r="I237" i="3"/>
  <c r="Q237" i="3"/>
  <c r="K237" i="3"/>
  <c r="J237" i="3"/>
  <c r="N237" i="3"/>
  <c r="G237" i="3"/>
  <c r="P237" i="3"/>
  <c r="L237" i="3"/>
  <c r="E237" i="3"/>
  <c r="O237" i="3"/>
  <c r="M237" i="3"/>
  <c r="H237" i="3"/>
  <c r="F237" i="3"/>
  <c r="D211" i="3"/>
  <c r="L211" i="3"/>
  <c r="K211" i="3"/>
  <c r="H211" i="3"/>
  <c r="P211" i="3"/>
  <c r="I211" i="3"/>
  <c r="Q211" i="3"/>
  <c r="E211" i="3"/>
  <c r="F211" i="3"/>
  <c r="M211" i="3"/>
  <c r="N211" i="3"/>
  <c r="J211" i="3"/>
  <c r="G211" i="3"/>
  <c r="O211" i="3"/>
  <c r="D185" i="3"/>
  <c r="J185" i="3"/>
  <c r="G185" i="3"/>
  <c r="Q185" i="3"/>
  <c r="O185" i="3"/>
  <c r="H185" i="3"/>
  <c r="P185" i="3"/>
  <c r="E185" i="3"/>
  <c r="L185" i="3"/>
  <c r="M185" i="3"/>
  <c r="F185" i="3"/>
  <c r="N185" i="3"/>
  <c r="K185" i="3"/>
  <c r="I185" i="3"/>
  <c r="P159" i="3"/>
  <c r="K159" i="3"/>
  <c r="J159" i="3"/>
  <c r="H159" i="3"/>
  <c r="N159" i="3"/>
  <c r="F159" i="3"/>
  <c r="D159" i="3"/>
  <c r="Q159" i="3"/>
  <c r="O159" i="3"/>
  <c r="M159" i="3"/>
  <c r="I159" i="3"/>
  <c r="G159" i="3"/>
  <c r="E159" i="3"/>
  <c r="L159" i="3"/>
  <c r="AC29" i="3"/>
  <c r="AE29" i="3"/>
  <c r="AD29" i="3"/>
  <c r="AA29" i="3"/>
  <c r="I133" i="3"/>
  <c r="L133" i="3"/>
  <c r="H133" i="3"/>
  <c r="M133" i="3"/>
  <c r="J133" i="3"/>
  <c r="Q133" i="3"/>
  <c r="K133" i="3"/>
  <c r="O133" i="3"/>
  <c r="P133" i="3"/>
  <c r="F133" i="3"/>
  <c r="N133" i="3"/>
  <c r="D133" i="3"/>
  <c r="E133" i="3"/>
  <c r="G133" i="3"/>
  <c r="J107" i="3"/>
  <c r="M107" i="3"/>
  <c r="K107" i="3"/>
  <c r="E107" i="3"/>
  <c r="L107" i="3"/>
  <c r="D107" i="3"/>
  <c r="N107" i="3"/>
  <c r="F107" i="3"/>
  <c r="O107" i="3"/>
  <c r="Q107" i="3"/>
  <c r="G107" i="3"/>
  <c r="I107" i="3"/>
  <c r="P107" i="3"/>
  <c r="H107" i="3"/>
  <c r="H81" i="3"/>
  <c r="I81" i="3"/>
  <c r="Q81" i="3"/>
  <c r="K81" i="3"/>
  <c r="P81" i="3"/>
  <c r="O81" i="3"/>
  <c r="M81" i="3"/>
  <c r="L81" i="3"/>
  <c r="E81" i="3"/>
  <c r="D81" i="3"/>
  <c r="G81" i="3"/>
  <c r="J81" i="3"/>
  <c r="N81" i="3"/>
  <c r="F81" i="3"/>
  <c r="D55" i="3"/>
  <c r="Q55" i="3"/>
  <c r="J55" i="3"/>
  <c r="I55" i="3"/>
  <c r="L55" i="3"/>
  <c r="K55" i="3"/>
  <c r="E55" i="3"/>
  <c r="M55" i="3"/>
  <c r="G55" i="3"/>
  <c r="O55" i="3"/>
  <c r="F55" i="3"/>
  <c r="H55" i="3"/>
  <c r="N55" i="3"/>
  <c r="P55" i="3"/>
  <c r="D27" i="3"/>
  <c r="Q27" i="3"/>
  <c r="J26" i="3"/>
  <c r="Q26" i="3"/>
  <c r="G25" i="3"/>
  <c r="Q25" i="3"/>
  <c r="E24" i="3"/>
  <c r="Q24" i="3"/>
  <c r="D23" i="3"/>
  <c r="Q23" i="3"/>
  <c r="J22" i="3"/>
  <c r="Q22" i="3"/>
  <c r="G21" i="3"/>
  <c r="Q21" i="3"/>
  <c r="E20" i="3"/>
  <c r="Q20" i="3"/>
  <c r="D19" i="3"/>
  <c r="Q19" i="3"/>
  <c r="P18" i="3"/>
  <c r="Q18" i="3"/>
  <c r="G17" i="3"/>
  <c r="Q17" i="3"/>
  <c r="H16" i="3"/>
  <c r="Q16" i="3"/>
  <c r="D15" i="3"/>
  <c r="Q15" i="3"/>
  <c r="P14" i="3"/>
  <c r="Q14" i="3"/>
  <c r="G13" i="3"/>
  <c r="Q13" i="3"/>
  <c r="E12" i="3"/>
  <c r="Q12" i="3"/>
  <c r="D11" i="3"/>
  <c r="Q11" i="3"/>
  <c r="J10" i="3"/>
  <c r="Q10" i="3"/>
  <c r="L9" i="3"/>
  <c r="Q9" i="3"/>
  <c r="E8" i="3"/>
  <c r="Q8" i="3"/>
  <c r="AL27" i="3"/>
  <c r="AL26" i="3"/>
  <c r="AL25" i="3"/>
  <c r="AL23" i="3"/>
  <c r="AL22" i="3"/>
  <c r="AL21" i="3"/>
  <c r="AL19" i="3"/>
  <c r="AL15" i="3"/>
  <c r="AL13" i="3"/>
  <c r="AL11" i="3"/>
  <c r="P12" i="3"/>
  <c r="P10" i="3"/>
  <c r="P19" i="3"/>
  <c r="P11" i="3"/>
  <c r="P17" i="3"/>
  <c r="P9" i="3"/>
  <c r="P16" i="3"/>
  <c r="P8" i="3"/>
  <c r="P15" i="3"/>
  <c r="P13" i="3"/>
  <c r="P27" i="3"/>
  <c r="P26" i="3"/>
  <c r="P25" i="3"/>
  <c r="P24" i="3"/>
  <c r="P23" i="3"/>
  <c r="P22" i="3"/>
  <c r="P21" i="3"/>
  <c r="P20" i="3"/>
  <c r="P183" i="2"/>
  <c r="O23" i="3"/>
  <c r="N23" i="3"/>
  <c r="M22" i="3"/>
  <c r="L22" i="3"/>
  <c r="G15" i="3"/>
  <c r="H26" i="3"/>
  <c r="H23" i="3"/>
  <c r="F22" i="3"/>
  <c r="G23" i="3"/>
  <c r="D22" i="3"/>
  <c r="N17" i="3"/>
  <c r="J17" i="3"/>
  <c r="N21" i="3"/>
  <c r="F17" i="3"/>
  <c r="O22" i="3"/>
  <c r="K21" i="3"/>
  <c r="D17" i="3"/>
  <c r="K23" i="3"/>
  <c r="G22" i="3"/>
  <c r="E26" i="3"/>
  <c r="L11" i="3"/>
  <c r="D26" i="3"/>
  <c r="H19" i="3"/>
  <c r="J11" i="3"/>
  <c r="F23" i="3"/>
  <c r="N10" i="3"/>
  <c r="I10" i="3"/>
  <c r="L26" i="3"/>
  <c r="J13" i="3"/>
  <c r="G26" i="3"/>
  <c r="J27" i="3"/>
  <c r="E25" i="3"/>
  <c r="J20" i="3"/>
  <c r="G19" i="3"/>
  <c r="F15" i="3"/>
  <c r="E13" i="3"/>
  <c r="M11" i="3"/>
  <c r="H10" i="3"/>
  <c r="I27" i="3"/>
  <c r="D25" i="3"/>
  <c r="D20" i="3"/>
  <c r="F19" i="3"/>
  <c r="D13" i="3"/>
  <c r="F10" i="3"/>
  <c r="L24" i="3"/>
  <c r="J21" i="3"/>
  <c r="O13" i="3"/>
  <c r="N9" i="3"/>
  <c r="N26" i="3"/>
  <c r="N25" i="3"/>
  <c r="K24" i="3"/>
  <c r="I23" i="3"/>
  <c r="E21" i="3"/>
  <c r="O19" i="3"/>
  <c r="O15" i="3"/>
  <c r="N13" i="3"/>
  <c r="K12" i="3"/>
  <c r="M26" i="3"/>
  <c r="L25" i="3"/>
  <c r="H24" i="3"/>
  <c r="D21" i="3"/>
  <c r="K19" i="3"/>
  <c r="J15" i="3"/>
  <c r="M13" i="3"/>
  <c r="J12" i="3"/>
  <c r="O27" i="3"/>
  <c r="K25" i="3"/>
  <c r="D24" i="3"/>
  <c r="J19" i="3"/>
  <c r="I15" i="3"/>
  <c r="K13" i="3"/>
  <c r="D12" i="3"/>
  <c r="K10" i="3"/>
  <c r="L8" i="3"/>
  <c r="N27" i="3"/>
  <c r="F25" i="3"/>
  <c r="K20" i="3"/>
  <c r="F14" i="3"/>
  <c r="N14" i="3"/>
  <c r="G14" i="3"/>
  <c r="O14" i="3"/>
  <c r="H14" i="3"/>
  <c r="I14" i="3"/>
  <c r="J14" i="3"/>
  <c r="D14" i="3"/>
  <c r="L14" i="3"/>
  <c r="M14" i="3"/>
  <c r="E14" i="3"/>
  <c r="K14" i="3"/>
  <c r="J18" i="3"/>
  <c r="F18" i="3"/>
  <c r="O18" i="3"/>
  <c r="G18" i="3"/>
  <c r="H18" i="3"/>
  <c r="I18" i="3"/>
  <c r="K18" i="3"/>
  <c r="D18" i="3"/>
  <c r="M18" i="3"/>
  <c r="N18" i="3"/>
  <c r="G9" i="3"/>
  <c r="D9" i="3"/>
  <c r="O9" i="3"/>
  <c r="E9" i="3"/>
  <c r="F9" i="3"/>
  <c r="J9" i="3"/>
  <c r="K9" i="3"/>
  <c r="M9" i="3"/>
  <c r="L18" i="3"/>
  <c r="E18" i="3"/>
  <c r="E16" i="3"/>
  <c r="J16" i="3"/>
  <c r="K16" i="3"/>
  <c r="L16" i="3"/>
  <c r="D16" i="3"/>
  <c r="K27" i="3"/>
  <c r="O26" i="3"/>
  <c r="F26" i="3"/>
  <c r="J25" i="3"/>
  <c r="J24" i="3"/>
  <c r="J23" i="3"/>
  <c r="N22" i="3"/>
  <c r="E22" i="3"/>
  <c r="F21" i="3"/>
  <c r="H20" i="3"/>
  <c r="I19" i="3"/>
  <c r="E17" i="3"/>
  <c r="H15" i="3"/>
  <c r="F13" i="3"/>
  <c r="H12" i="3"/>
  <c r="K11" i="3"/>
  <c r="O10" i="3"/>
  <c r="G10" i="3"/>
  <c r="I11" i="3"/>
  <c r="M10" i="3"/>
  <c r="E10" i="3"/>
  <c r="K8" i="3"/>
  <c r="H27" i="3"/>
  <c r="K22" i="3"/>
  <c r="M17" i="3"/>
  <c r="H11" i="3"/>
  <c r="L10" i="3"/>
  <c r="D10" i="3"/>
  <c r="J8" i="3"/>
  <c r="G27" i="3"/>
  <c r="K26" i="3"/>
  <c r="I22" i="3"/>
  <c r="M21" i="3"/>
  <c r="L17" i="3"/>
  <c r="N15" i="3"/>
  <c r="O11" i="3"/>
  <c r="G11" i="3"/>
  <c r="H8" i="3"/>
  <c r="F27" i="3"/>
  <c r="I26" i="3"/>
  <c r="M25" i="3"/>
  <c r="H22" i="3"/>
  <c r="L21" i="3"/>
  <c r="L20" i="3"/>
  <c r="N19" i="3"/>
  <c r="K17" i="3"/>
  <c r="K15" i="3"/>
  <c r="L13" i="3"/>
  <c r="L12" i="3"/>
  <c r="N11" i="3"/>
  <c r="F11" i="3"/>
  <c r="D8" i="3"/>
  <c r="I24" i="3"/>
  <c r="I20" i="3"/>
  <c r="I16" i="3"/>
  <c r="I12" i="3"/>
  <c r="I8" i="3"/>
  <c r="M27" i="3"/>
  <c r="E27" i="3"/>
  <c r="I25" i="3"/>
  <c r="O24" i="3"/>
  <c r="G24" i="3"/>
  <c r="M23" i="3"/>
  <c r="E23" i="3"/>
  <c r="I21" i="3"/>
  <c r="O20" i="3"/>
  <c r="G20" i="3"/>
  <c r="M19" i="3"/>
  <c r="E19" i="3"/>
  <c r="I17" i="3"/>
  <c r="O16" i="3"/>
  <c r="G16" i="3"/>
  <c r="M15" i="3"/>
  <c r="E15" i="3"/>
  <c r="I13" i="3"/>
  <c r="O12" i="3"/>
  <c r="G12" i="3"/>
  <c r="E11" i="3"/>
  <c r="I9" i="3"/>
  <c r="O8" i="3"/>
  <c r="G8" i="3"/>
  <c r="L27" i="3"/>
  <c r="H25" i="3"/>
  <c r="N24" i="3"/>
  <c r="F24" i="3"/>
  <c r="L23" i="3"/>
  <c r="H21" i="3"/>
  <c r="N20" i="3"/>
  <c r="F20" i="3"/>
  <c r="L19" i="3"/>
  <c r="H17" i="3"/>
  <c r="N16" i="3"/>
  <c r="F16" i="3"/>
  <c r="L15" i="3"/>
  <c r="H13" i="3"/>
  <c r="N12" i="3"/>
  <c r="F12" i="3"/>
  <c r="H9" i="3"/>
  <c r="N8" i="3"/>
  <c r="F8" i="3"/>
  <c r="O25" i="3"/>
  <c r="M24" i="3"/>
  <c r="O21" i="3"/>
  <c r="M20" i="3"/>
  <c r="O17" i="3"/>
  <c r="M16" i="3"/>
  <c r="M12" i="3"/>
  <c r="M8" i="3"/>
  <c r="AG14" i="3"/>
  <c r="AK16" i="3"/>
  <c r="AL42" i="3"/>
  <c r="AH8" i="3"/>
  <c r="AH26" i="3"/>
  <c r="AI25" i="3"/>
  <c r="AJ24" i="3"/>
  <c r="AF24" i="3"/>
  <c r="AK23" i="3"/>
  <c r="AG23" i="3"/>
  <c r="AH22" i="3"/>
  <c r="AI20" i="3"/>
  <c r="AF14" i="3"/>
  <c r="AJ11" i="3"/>
  <c r="AJ10" i="3"/>
  <c r="AF10" i="3"/>
  <c r="AK9" i="3"/>
  <c r="AG9" i="3"/>
  <c r="AK8" i="3"/>
  <c r="AG8" i="3"/>
  <c r="AH25" i="3"/>
  <c r="AI24" i="3"/>
  <c r="AJ23" i="3"/>
  <c r="AF23" i="3"/>
  <c r="AG22" i="3"/>
  <c r="AH20" i="3"/>
  <c r="AG17" i="3"/>
  <c r="AH15" i="3"/>
  <c r="AK14" i="3"/>
  <c r="AH12" i="3"/>
  <c r="AH11" i="3"/>
  <c r="AI10" i="3"/>
  <c r="AJ9" i="3"/>
  <c r="AF9" i="3"/>
  <c r="AJ8" i="3"/>
  <c r="AF8" i="3"/>
  <c r="AK25" i="3"/>
  <c r="AG25" i="3"/>
  <c r="AH24" i="3"/>
  <c r="AI23" i="3"/>
  <c r="AK20" i="3"/>
  <c r="AG20" i="3"/>
  <c r="AK18" i="3"/>
  <c r="AF17" i="3"/>
  <c r="AI16" i="3"/>
  <c r="AJ14" i="3"/>
  <c r="AH10" i="3"/>
  <c r="AI9" i="3"/>
  <c r="AI8" i="3"/>
  <c r="AJ25" i="3"/>
  <c r="AF25" i="3"/>
  <c r="AK24" i="3"/>
  <c r="AG24" i="3"/>
  <c r="AH23" i="3"/>
  <c r="AJ20" i="3"/>
  <c r="AF20" i="3"/>
  <c r="AH14" i="3"/>
  <c r="AH13" i="3"/>
  <c r="AK11" i="3"/>
  <c r="AK10" i="3"/>
  <c r="AG10" i="3"/>
  <c r="AH9" i="3"/>
  <c r="AG27" i="3"/>
  <c r="AF27" i="3"/>
  <c r="AK27" i="3"/>
  <c r="AJ27" i="3"/>
  <c r="AI27" i="3"/>
  <c r="AH27" i="3"/>
  <c r="AG26" i="3"/>
  <c r="AF26" i="3"/>
  <c r="AK26" i="3"/>
  <c r="AJ26" i="3"/>
  <c r="AI26" i="3"/>
  <c r="AJ22" i="3"/>
  <c r="AI22" i="3"/>
  <c r="AF22" i="3"/>
  <c r="AK22" i="3"/>
  <c r="AK21" i="3"/>
  <c r="AJ21" i="3"/>
  <c r="AI21" i="3"/>
  <c r="AH21" i="3"/>
  <c r="AG21" i="3"/>
  <c r="AF21" i="3"/>
  <c r="AI19" i="3"/>
  <c r="AH19" i="3"/>
  <c r="AG19" i="3"/>
  <c r="AF19" i="3"/>
  <c r="AK19" i="3"/>
  <c r="AJ19" i="3"/>
  <c r="AJ18" i="3"/>
  <c r="AI18" i="3"/>
  <c r="AH18" i="3"/>
  <c r="AG18" i="3"/>
  <c r="AF18" i="3"/>
  <c r="AH17" i="3"/>
  <c r="AK17" i="3"/>
  <c r="AJ17" i="3"/>
  <c r="AI17" i="3"/>
  <c r="AJ16" i="3"/>
  <c r="AH16" i="3"/>
  <c r="AG16" i="3"/>
  <c r="AF16" i="3"/>
  <c r="AG15" i="3"/>
  <c r="AF15" i="3"/>
  <c r="AK15" i="3"/>
  <c r="AJ15" i="3"/>
  <c r="AI15" i="3"/>
  <c r="AI14" i="3"/>
  <c r="AG13" i="3"/>
  <c r="AF13" i="3"/>
  <c r="AK13" i="3"/>
  <c r="AJ13" i="3"/>
  <c r="AI13" i="3"/>
  <c r="AJ12" i="3"/>
  <c r="AI12" i="3"/>
  <c r="AG12" i="3"/>
  <c r="AF12" i="3"/>
  <c r="AK12" i="3"/>
  <c r="AI11" i="3"/>
  <c r="AG11" i="3"/>
  <c r="R183" i="5"/>
  <c r="I183" i="5"/>
  <c r="E151" i="8"/>
  <c r="E119" i="8"/>
  <c r="E79" i="8"/>
  <c r="E175" i="8"/>
  <c r="E143" i="8"/>
  <c r="E111" i="8"/>
  <c r="E63" i="8"/>
  <c r="E167" i="8"/>
  <c r="E135" i="8"/>
  <c r="E95" i="8"/>
  <c r="E55" i="8"/>
  <c r="E159" i="8"/>
  <c r="E127" i="8"/>
  <c r="E87" i="8"/>
  <c r="E47" i="8"/>
  <c r="E93" i="8"/>
  <c r="E61" i="8"/>
  <c r="E84" i="8"/>
  <c r="E107" i="8"/>
  <c r="E75" i="8"/>
  <c r="E170" i="8"/>
  <c r="E138" i="8"/>
  <c r="E106" i="8"/>
  <c r="E90" i="8"/>
  <c r="E74" i="8"/>
  <c r="E42" i="8"/>
  <c r="E177" i="8"/>
  <c r="E169" i="8"/>
  <c r="E161" i="8"/>
  <c r="E153" i="8"/>
  <c r="E145" i="8"/>
  <c r="E137" i="8"/>
  <c r="E129" i="8"/>
  <c r="E121" i="8"/>
  <c r="E113" i="8"/>
  <c r="E97" i="8"/>
  <c r="E89" i="8"/>
  <c r="E81" i="8"/>
  <c r="E65" i="8"/>
  <c r="E57" i="8"/>
  <c r="E176" i="8"/>
  <c r="E168" i="8"/>
  <c r="E160" i="8"/>
  <c r="E152" i="8"/>
  <c r="E144" i="8"/>
  <c r="E136" i="8"/>
  <c r="E128" i="8"/>
  <c r="E120" i="8"/>
  <c r="E112" i="8"/>
  <c r="E104" i="8"/>
  <c r="E88" i="8"/>
  <c r="E80" i="8"/>
  <c r="E72" i="8"/>
  <c r="E56" i="8"/>
  <c r="E48" i="8"/>
  <c r="F183" i="5"/>
  <c r="E183" i="5"/>
  <c r="D183" i="5"/>
  <c r="O183" i="2"/>
  <c r="AK42" i="3"/>
  <c r="AG42" i="3"/>
  <c r="AI42" i="3"/>
  <c r="AF42" i="3"/>
  <c r="AJ42" i="3"/>
  <c r="AH42" i="3"/>
  <c r="E31" i="8"/>
  <c r="I183" i="2"/>
  <c r="E183" i="2"/>
  <c r="L183" i="2"/>
  <c r="D183" i="2"/>
  <c r="G183" i="2"/>
  <c r="M183" i="2"/>
  <c r="K183" i="2"/>
  <c r="N183" i="2"/>
  <c r="J183" i="2"/>
  <c r="H183" i="2"/>
  <c r="B92" i="8"/>
  <c r="C92" i="8" s="1"/>
  <c r="B69" i="8"/>
  <c r="C69" i="8" s="1"/>
  <c r="B28" i="8"/>
  <c r="B5" i="8"/>
  <c r="E185" i="8"/>
  <c r="B179" i="8"/>
  <c r="B174" i="8"/>
  <c r="C174" i="8" s="1"/>
  <c r="B165" i="8"/>
  <c r="C165" i="8" s="1"/>
  <c r="B156" i="8"/>
  <c r="C156" i="8" s="1"/>
  <c r="B147" i="8"/>
  <c r="C147" i="8" s="1"/>
  <c r="B142" i="8"/>
  <c r="C142" i="8" s="1"/>
  <c r="B133" i="8"/>
  <c r="C133" i="8" s="1"/>
  <c r="B124" i="8"/>
  <c r="C124" i="8" s="1"/>
  <c r="B115" i="8"/>
  <c r="C115" i="8" s="1"/>
  <c r="B110" i="8"/>
  <c r="C110" i="8" s="1"/>
  <c r="B100" i="8"/>
  <c r="C100" i="8" s="1"/>
  <c r="B58" i="8"/>
  <c r="B53" i="8"/>
  <c r="C53" i="8" s="1"/>
  <c r="B50" i="8"/>
  <c r="C50" i="8" s="1"/>
  <c r="B45" i="8"/>
  <c r="C45" i="8" s="1"/>
  <c r="B36" i="8"/>
  <c r="B103" i="8"/>
  <c r="C103" i="8" s="1"/>
  <c r="B77" i="8"/>
  <c r="C77" i="8" s="1"/>
  <c r="B64" i="8"/>
  <c r="C64" i="8" s="1"/>
  <c r="B39" i="8"/>
  <c r="B13" i="8"/>
  <c r="F183" i="2"/>
  <c r="B181" i="8"/>
  <c r="B172" i="8"/>
  <c r="C172" i="8" s="1"/>
  <c r="B163" i="8"/>
  <c r="C163" i="8" s="1"/>
  <c r="B158" i="8"/>
  <c r="C158" i="8" s="1"/>
  <c r="B149" i="8"/>
  <c r="C149" i="8" s="1"/>
  <c r="B140" i="8"/>
  <c r="C140" i="8" s="1"/>
  <c r="B131" i="8"/>
  <c r="C131" i="8" s="1"/>
  <c r="B126" i="8"/>
  <c r="C126" i="8" s="1"/>
  <c r="B117" i="8"/>
  <c r="C117" i="8" s="1"/>
  <c r="B105" i="8"/>
  <c r="C105" i="8" s="1"/>
  <c r="B66" i="8"/>
  <c r="C66" i="8" s="1"/>
  <c r="B40" i="8"/>
  <c r="C40" i="8" s="1"/>
  <c r="B182" i="8"/>
  <c r="B166" i="8"/>
  <c r="C166" i="8" s="1"/>
  <c r="B150" i="8"/>
  <c r="C150" i="8" s="1"/>
  <c r="B134" i="8"/>
  <c r="C134" i="8" s="1"/>
  <c r="B118" i="8"/>
  <c r="C118" i="8" s="1"/>
  <c r="B101" i="8"/>
  <c r="C101" i="8" s="1"/>
  <c r="B98" i="8"/>
  <c r="C98" i="8" s="1"/>
  <c r="B86" i="8"/>
  <c r="C86" i="8" s="1"/>
  <c r="B83" i="8"/>
  <c r="C83" i="8" s="1"/>
  <c r="B78" i="8"/>
  <c r="C78" i="8" s="1"/>
  <c r="B59" i="8"/>
  <c r="C59" i="8" s="1"/>
  <c r="B37" i="8"/>
  <c r="B34" i="8"/>
  <c r="B22" i="8"/>
  <c r="B19" i="8"/>
  <c r="B14" i="8"/>
  <c r="E184" i="8"/>
  <c r="B108" i="8"/>
  <c r="C108" i="8" s="1"/>
  <c r="B85" i="8"/>
  <c r="C85" i="8" s="1"/>
  <c r="B82" i="8"/>
  <c r="C82" i="8" s="1"/>
  <c r="B70" i="8"/>
  <c r="C70" i="8" s="1"/>
  <c r="B67" i="8"/>
  <c r="C67" i="8" s="1"/>
  <c r="B62" i="8"/>
  <c r="C62" i="8" s="1"/>
  <c r="B43" i="8"/>
  <c r="C43" i="8" s="1"/>
  <c r="E29" i="8"/>
  <c r="B21" i="8"/>
  <c r="B18" i="8"/>
  <c r="E16" i="8"/>
  <c r="E11" i="8"/>
  <c r="B6" i="8"/>
  <c r="B154" i="8"/>
  <c r="C154" i="8" s="1"/>
  <c r="E183" i="8"/>
  <c r="B180" i="8"/>
  <c r="B178" i="8"/>
  <c r="B173" i="8"/>
  <c r="C173" i="8" s="1"/>
  <c r="B171" i="8"/>
  <c r="C171" i="8" s="1"/>
  <c r="B164" i="8"/>
  <c r="C164" i="8" s="1"/>
  <c r="B162" i="8"/>
  <c r="C162" i="8" s="1"/>
  <c r="B157" i="8"/>
  <c r="C157" i="8" s="1"/>
  <c r="B155" i="8"/>
  <c r="C155" i="8" s="1"/>
  <c r="B148" i="8"/>
  <c r="C148" i="8" s="1"/>
  <c r="B146" i="8"/>
  <c r="C146" i="8" s="1"/>
  <c r="B141" i="8"/>
  <c r="C141" i="8" s="1"/>
  <c r="B139" i="8"/>
  <c r="C139" i="8" s="1"/>
  <c r="B132" i="8"/>
  <c r="C132" i="8" s="1"/>
  <c r="B130" i="8"/>
  <c r="C130" i="8" s="1"/>
  <c r="B125" i="8"/>
  <c r="C125" i="8" s="1"/>
  <c r="B123" i="8"/>
  <c r="C123" i="8" s="1"/>
  <c r="B116" i="8"/>
  <c r="C116" i="8" s="1"/>
  <c r="B114" i="8"/>
  <c r="C114" i="8" s="1"/>
  <c r="B109" i="8"/>
  <c r="C109" i="8" s="1"/>
  <c r="B102" i="8"/>
  <c r="C102" i="8" s="1"/>
  <c r="B99" i="8"/>
  <c r="C99" i="8" s="1"/>
  <c r="B96" i="8"/>
  <c r="C96" i="8" s="1"/>
  <c r="B94" i="8"/>
  <c r="C94" i="8" s="1"/>
  <c r="B91" i="8"/>
  <c r="C91" i="8" s="1"/>
  <c r="B76" i="8"/>
  <c r="C76" i="8" s="1"/>
  <c r="B73" i="8"/>
  <c r="C73" i="8" s="1"/>
  <c r="B71" i="8"/>
  <c r="C71" i="8" s="1"/>
  <c r="B68" i="8"/>
  <c r="C68" i="8" s="1"/>
  <c r="B52" i="8"/>
  <c r="C52" i="8" s="1"/>
  <c r="B49" i="8"/>
  <c r="B44" i="8"/>
  <c r="C44" i="8" s="1"/>
  <c r="B38" i="8"/>
  <c r="B35" i="8"/>
  <c r="B32" i="8"/>
  <c r="B30" i="8"/>
  <c r="B27" i="8"/>
  <c r="E25" i="8"/>
  <c r="E23" i="8"/>
  <c r="E20" i="8"/>
  <c r="E15" i="8"/>
  <c r="B12" i="8"/>
  <c r="B9" i="8"/>
  <c r="B7" i="8"/>
  <c r="B4" i="8"/>
  <c r="B2" i="8"/>
  <c r="C2" i="8" s="1"/>
  <c r="B122" i="8"/>
  <c r="C122" i="8" s="1"/>
  <c r="E33" i="8"/>
  <c r="E26" i="8"/>
  <c r="E24" i="8"/>
  <c r="E17" i="8"/>
  <c r="E10" i="8"/>
  <c r="E8" i="8"/>
  <c r="B3" i="8"/>
  <c r="C7" i="8" l="1"/>
  <c r="E7" i="8" s="1"/>
  <c r="C30" i="8"/>
  <c r="E30" i="8" s="1"/>
  <c r="C9" i="8"/>
  <c r="E9" i="8" s="1"/>
  <c r="C32" i="8"/>
  <c r="E32" i="8" s="1"/>
  <c r="C21" i="8"/>
  <c r="E21" i="8" s="1"/>
  <c r="C39" i="8"/>
  <c r="E39" i="8" s="1"/>
  <c r="C58" i="8"/>
  <c r="E58" i="8" s="1"/>
  <c r="C35" i="8"/>
  <c r="E35" i="8" s="1"/>
  <c r="C14" i="8"/>
  <c r="E14" i="8" s="1"/>
  <c r="C19" i="8"/>
  <c r="E19" i="8" s="1"/>
  <c r="C38" i="8"/>
  <c r="E38" i="8" s="1"/>
  <c r="C49" i="8"/>
  <c r="E49" i="8" s="1"/>
  <c r="C6" i="8"/>
  <c r="E6" i="8" s="1"/>
  <c r="C22" i="8"/>
  <c r="E22" i="8" s="1"/>
  <c r="C36" i="8"/>
  <c r="E36" i="8" s="1"/>
  <c r="C34" i="8"/>
  <c r="E34" i="8" s="1"/>
  <c r="C5" i="8"/>
  <c r="E5" i="8" s="1"/>
  <c r="C3" i="8"/>
  <c r="E3" i="8" s="1"/>
  <c r="C4" i="8"/>
  <c r="E4" i="8" s="1"/>
  <c r="C27" i="8"/>
  <c r="E27" i="8" s="1"/>
  <c r="C37" i="8"/>
  <c r="E37" i="8" s="1"/>
  <c r="C28" i="8"/>
  <c r="E28" i="8" s="1"/>
  <c r="C12" i="8"/>
  <c r="E12" i="8" s="1"/>
  <c r="C18" i="8"/>
  <c r="E18" i="8" s="1"/>
  <c r="C13" i="8"/>
  <c r="E13" i="8" s="1"/>
  <c r="E2" i="8"/>
  <c r="Q29" i="3"/>
  <c r="Z16" i="4"/>
  <c r="E54" i="8"/>
  <c r="E46" i="8"/>
  <c r="E41" i="8"/>
  <c r="C180" i="8"/>
  <c r="E180" i="8" s="1"/>
  <c r="C182" i="8"/>
  <c r="E182" i="8" s="1"/>
  <c r="C181" i="8"/>
  <c r="E181" i="8" s="1"/>
  <c r="C178" i="8"/>
  <c r="E178" i="8" s="1"/>
  <c r="C179" i="8"/>
  <c r="E179" i="8" s="1"/>
  <c r="AK29" i="3"/>
  <c r="E40" i="8"/>
  <c r="E110" i="8"/>
  <c r="E109" i="8"/>
  <c r="E101" i="8"/>
  <c r="E172" i="8"/>
  <c r="E130" i="8"/>
  <c r="E148" i="8"/>
  <c r="E154" i="8"/>
  <c r="E146" i="8"/>
  <c r="E45" i="8"/>
  <c r="E102" i="8"/>
  <c r="E98" i="8"/>
  <c r="E174" i="8"/>
  <c r="E44" i="8"/>
  <c r="E105" i="8"/>
  <c r="E91" i="8"/>
  <c r="E114" i="8"/>
  <c r="E132" i="8"/>
  <c r="E51" i="8"/>
  <c r="E142" i="8"/>
  <c r="E134" i="8"/>
  <c r="E163" i="8"/>
  <c r="E83" i="8"/>
  <c r="E67" i="8"/>
  <c r="E100" i="8"/>
  <c r="E164" i="8"/>
  <c r="E53" i="8"/>
  <c r="E117" i="8"/>
  <c r="E115" i="8"/>
  <c r="E99" i="8"/>
  <c r="E133" i="8"/>
  <c r="E108" i="8"/>
  <c r="E76" i="8"/>
  <c r="E62" i="8"/>
  <c r="E165" i="8"/>
  <c r="E123" i="8"/>
  <c r="E158" i="8"/>
  <c r="E141" i="8"/>
  <c r="E50" i="8"/>
  <c r="E66" i="8"/>
  <c r="E103" i="8"/>
  <c r="E125" i="8"/>
  <c r="E71" i="8"/>
  <c r="E94" i="8"/>
  <c r="E171" i="8"/>
  <c r="E60" i="8"/>
  <c r="E150" i="8"/>
  <c r="E131" i="8"/>
  <c r="E147" i="8"/>
  <c r="E73" i="8"/>
  <c r="E96" i="8"/>
  <c r="E173" i="8"/>
  <c r="E166" i="8"/>
  <c r="E59" i="8"/>
  <c r="E156" i="8"/>
  <c r="E92" i="8"/>
  <c r="E162" i="8"/>
  <c r="E64" i="8"/>
  <c r="E157" i="8"/>
  <c r="E155" i="8"/>
  <c r="E82" i="8"/>
  <c r="E139" i="8"/>
  <c r="E118" i="8"/>
  <c r="E116" i="8"/>
  <c r="E52" i="8"/>
  <c r="E70" i="8"/>
  <c r="E43" i="8"/>
  <c r="E124" i="8"/>
  <c r="E69" i="8"/>
  <c r="E78" i="8"/>
  <c r="E77" i="8"/>
  <c r="E86" i="8"/>
  <c r="E122" i="8"/>
  <c r="E149" i="8"/>
  <c r="E68" i="8"/>
  <c r="E140" i="8"/>
  <c r="E85" i="8"/>
  <c r="E126" i="8"/>
  <c r="AL29" i="3"/>
  <c r="P29" i="3"/>
  <c r="Z19" i="4"/>
  <c r="Z18" i="4"/>
  <c r="Z9" i="4"/>
  <c r="Z7" i="4"/>
  <c r="Z11" i="4"/>
  <c r="Z12" i="4"/>
  <c r="Z13" i="4"/>
  <c r="Z8" i="4"/>
  <c r="O29" i="3"/>
  <c r="Z17" i="4"/>
  <c r="Z14" i="4"/>
  <c r="N29" i="3"/>
  <c r="H29" i="3"/>
  <c r="AH29" i="3"/>
  <c r="AF29" i="3"/>
  <c r="E29" i="3"/>
  <c r="K29" i="3"/>
  <c r="J29" i="3"/>
  <c r="I29" i="3"/>
  <c r="L29" i="3"/>
  <c r="M29" i="3"/>
  <c r="F29" i="3"/>
  <c r="G29" i="3"/>
  <c r="AJ29" i="3"/>
  <c r="AI29" i="3"/>
  <c r="AG29" i="3"/>
  <c r="D29" i="3"/>
</calcChain>
</file>

<file path=xl/sharedStrings.xml><?xml version="1.0" encoding="utf-8"?>
<sst xmlns="http://schemas.openxmlformats.org/spreadsheetml/2006/main" count="2693" uniqueCount="313">
  <si>
    <t>Blad 1: De teams</t>
  </si>
  <si>
    <t>Deelnemer:</t>
  </si>
  <si>
    <t>Renner</t>
  </si>
  <si>
    <t>Wout van Aert</t>
  </si>
  <si>
    <t>Tadej Pogacar</t>
  </si>
  <si>
    <t>Jasper Stuyven</t>
  </si>
  <si>
    <t>Guillaume Martin</t>
  </si>
  <si>
    <t>Jack Haig</t>
  </si>
  <si>
    <t>Tiesj Benoot</t>
  </si>
  <si>
    <t>Alexey Lutsenko</t>
  </si>
  <si>
    <t>Jasper Philipsen</t>
  </si>
  <si>
    <t>Mads Pedersen</t>
  </si>
  <si>
    <t>Matej Mohoric</t>
  </si>
  <si>
    <t>Stefan Küng</t>
  </si>
  <si>
    <t>Jonas Vingegaard</t>
  </si>
  <si>
    <t>Geel</t>
  </si>
  <si>
    <t>Groen</t>
  </si>
  <si>
    <t>Bolletjes</t>
  </si>
  <si>
    <t>Wit</t>
  </si>
  <si>
    <t>Rode Lantaarn</t>
  </si>
  <si>
    <t>Ploegenklass.</t>
  </si>
  <si>
    <t>Uitvaller</t>
  </si>
  <si>
    <t>Cat. HC</t>
  </si>
  <si>
    <t>Cat. 1</t>
  </si>
  <si>
    <t>Cat. 2</t>
  </si>
  <si>
    <t>Cat. 3</t>
  </si>
  <si>
    <t>Cat. 4</t>
  </si>
  <si>
    <t>Unieke renner</t>
  </si>
  <si>
    <t>#gekozen</t>
  </si>
  <si>
    <t>Warren Barguil</t>
  </si>
  <si>
    <t>Enric Mas</t>
  </si>
  <si>
    <t>Ion Izagirre</t>
  </si>
  <si>
    <t>Marc Soler</t>
  </si>
  <si>
    <t>Louis Meintjes</t>
  </si>
  <si>
    <t>Aantal renners in team</t>
  </si>
  <si>
    <t>Blad 3: De Uitslagen</t>
  </si>
  <si>
    <t>Uitslag Etappe 1</t>
  </si>
  <si>
    <t>Thomas</t>
  </si>
  <si>
    <t>Fokke</t>
  </si>
  <si>
    <t>Martijn</t>
  </si>
  <si>
    <t>William</t>
  </si>
  <si>
    <t>Andreas</t>
  </si>
  <si>
    <t>Diana</t>
  </si>
  <si>
    <t>TOTAAL</t>
  </si>
  <si>
    <t>Truivoorspellingen (virtueel)</t>
  </si>
  <si>
    <t>Gl</t>
  </si>
  <si>
    <t>Gn</t>
  </si>
  <si>
    <t>Bol</t>
  </si>
  <si>
    <t>RL</t>
  </si>
  <si>
    <t>Plg</t>
  </si>
  <si>
    <t>Blad 4: Het Klassement</t>
  </si>
  <si>
    <t>Et. 1</t>
  </si>
  <si>
    <t>Et. 2</t>
  </si>
  <si>
    <t>Et. 3</t>
  </si>
  <si>
    <t>Et. 4</t>
  </si>
  <si>
    <t>Et. 5</t>
  </si>
  <si>
    <t>Et. 6</t>
  </si>
  <si>
    <t>Et. 7</t>
  </si>
  <si>
    <t>Et. 8</t>
  </si>
  <si>
    <t>Et. 9</t>
  </si>
  <si>
    <t>Et. 10</t>
  </si>
  <si>
    <t>Et. 11</t>
  </si>
  <si>
    <t>Et. 12</t>
  </si>
  <si>
    <t>Et. 13</t>
  </si>
  <si>
    <t>Et. 14</t>
  </si>
  <si>
    <t>Et. 15</t>
  </si>
  <si>
    <t>Et. 16</t>
  </si>
  <si>
    <t>Et. 17</t>
  </si>
  <si>
    <t>Et. 18</t>
  </si>
  <si>
    <t>Et. 19</t>
  </si>
  <si>
    <t>Et. 20</t>
  </si>
  <si>
    <t>Et. 21</t>
  </si>
  <si>
    <t>Truien</t>
  </si>
  <si>
    <t>Eindkl.</t>
  </si>
  <si>
    <t>Gele trui (meeste punten)</t>
  </si>
  <si>
    <t>Dagwinst</t>
  </si>
  <si>
    <t>Groene trui (meeste dagwinsten)</t>
  </si>
  <si>
    <t>Gedeelde dagwinst</t>
  </si>
  <si>
    <t>Bolletjestrui (meeste punten in 1 etappe)</t>
  </si>
  <si>
    <t>Hoogste score</t>
  </si>
  <si>
    <t>Blad 5: Scores van renners</t>
  </si>
  <si>
    <t>K</t>
  </si>
  <si>
    <t>Totaal</t>
  </si>
  <si>
    <t>CHECK</t>
  </si>
  <si>
    <t>Tour de Friends (Tourpoule 2011)</t>
  </si>
  <si>
    <t>Blad 5: Sjablonen / Under Construction</t>
  </si>
  <si>
    <t>BERG/KLASSEMENT</t>
  </si>
  <si>
    <t>Theo</t>
  </si>
  <si>
    <t>Petra</t>
  </si>
  <si>
    <t>Paul</t>
  </si>
  <si>
    <t>Belangrijkste troeven: Cunego, Danielson, Roche, Martin</t>
  </si>
  <si>
    <t>Gevaarlijkste tegenstanders: Basso, Klöden, Leipheimer, Gadret</t>
  </si>
  <si>
    <t>SPRINT</t>
  </si>
  <si>
    <t>Belangrijkste troeven: Bozic, Boasson Hagen, Greipel</t>
  </si>
  <si>
    <t>Gevaarlijkste tegenstanders: Farrar, Feillu, Ciolek</t>
  </si>
  <si>
    <t>AANVAL/OVERIG</t>
  </si>
  <si>
    <t>Troeven: Pineau, Porte</t>
  </si>
  <si>
    <t>Tegenstanders: Cancellara, Chavanel, Mollema, Gusev,</t>
  </si>
  <si>
    <t>(Popovych, Karpets, Sieberg)</t>
  </si>
  <si>
    <t>Eindklassement</t>
  </si>
  <si>
    <t>Truivoorspellingen</t>
  </si>
  <si>
    <t>Grn</t>
  </si>
  <si>
    <t>R nr</t>
  </si>
  <si>
    <t>Cat</t>
  </si>
  <si>
    <t>HC</t>
  </si>
  <si>
    <t>Blad 2: Shortlist teams + Scorevoet</t>
  </si>
  <si>
    <t>Beste gekozen renner</t>
  </si>
  <si>
    <t>1e?</t>
  </si>
  <si>
    <t>Scoretabel</t>
  </si>
  <si>
    <t>Shortlist teams</t>
  </si>
  <si>
    <t>Invoer plaats + wielrenner</t>
  </si>
  <si>
    <t>Daguitslag</t>
  </si>
  <si>
    <t>Klassement uitslag</t>
  </si>
  <si>
    <t>Voer in kolom A plaats 1 t/m 20 in, in kolom B de namen. (Kolom C niet verwijderen) Scores van renners per dag te vinden in "Dagscore uitvoer"</t>
  </si>
  <si>
    <t>Fabio Jakobsen</t>
  </si>
  <si>
    <t>Mathieu van der Poel</t>
  </si>
  <si>
    <t>Romain Bardet</t>
  </si>
  <si>
    <t>Dylan Groenewegen</t>
  </si>
  <si>
    <t>Adam Yates</t>
  </si>
  <si>
    <t>Alexander Kristoff</t>
  </si>
  <si>
    <t>Giulio Ciccone</t>
  </si>
  <si>
    <t>David Gaudu</t>
  </si>
  <si>
    <t>Danny van Poppel</t>
  </si>
  <si>
    <t>(wijkt af van formule, dit is een bewuste keuze)</t>
  </si>
  <si>
    <t>Alberto Bettiol</t>
  </si>
  <si>
    <t>Thomas Pidcock</t>
  </si>
  <si>
    <t>Mathieu Burgaudeau</t>
  </si>
  <si>
    <t>Jonathan Castroviejo</t>
  </si>
  <si>
    <t>Tim Declercq</t>
  </si>
  <si>
    <t>John Degenkolb</t>
  </si>
  <si>
    <t>Silvan Dillier</t>
  </si>
  <si>
    <t>Luke Durbridge</t>
  </si>
  <si>
    <t>Nils Eekhoff</t>
  </si>
  <si>
    <t>Kevin Geniets</t>
  </si>
  <si>
    <t>Simon Geschke</t>
  </si>
  <si>
    <t>Marco Haller</t>
  </si>
  <si>
    <t>Hugo Houle</t>
  </si>
  <si>
    <t>Matteo Jorgenson</t>
  </si>
  <si>
    <t>Bob Jungels</t>
  </si>
  <si>
    <t>Christopher Juul-Jensen</t>
  </si>
  <si>
    <t>Yves Lampaert</t>
  </si>
  <si>
    <t>Christophe Laporte</t>
  </si>
  <si>
    <t>Valentin Madouas</t>
  </si>
  <si>
    <t>Luka Mezgec</t>
  </si>
  <si>
    <t>Michael Morkov</t>
  </si>
  <si>
    <t>Gianni Moscon</t>
  </si>
  <si>
    <t>Gregor Mühlberger</t>
  </si>
  <si>
    <t>Oliver Naesen</t>
  </si>
  <si>
    <t>Krists Neilands</t>
  </si>
  <si>
    <t>Nelson Oliveira</t>
  </si>
  <si>
    <t>Nils Politt</t>
  </si>
  <si>
    <t>Neilson Powless</t>
  </si>
  <si>
    <t>Anthony Turgis</t>
  </si>
  <si>
    <t>Fred Wright</t>
  </si>
  <si>
    <t>Georg Zimmermann</t>
  </si>
  <si>
    <t>TS</t>
  </si>
  <si>
    <t>Guillaume Boivin</t>
  </si>
  <si>
    <t>Richard Carapaz</t>
  </si>
  <si>
    <t>Jai Hindley</t>
  </si>
  <si>
    <t>Mikel Landa</t>
  </si>
  <si>
    <t>Simon Yates</t>
  </si>
  <si>
    <t>Egan Bernal</t>
  </si>
  <si>
    <t>Pello Bilbao</t>
  </si>
  <si>
    <t>Mark Cavendish</t>
  </si>
  <si>
    <t>Biniam Girmay</t>
  </si>
  <si>
    <t>Wilco Kelderman</t>
  </si>
  <si>
    <t>Alex Aranburu</t>
  </si>
  <si>
    <t>Phil Bauhaus</t>
  </si>
  <si>
    <t>Bryan Coquard</t>
  </si>
  <si>
    <t>Magnus Cort</t>
  </si>
  <si>
    <t>Rui Costa</t>
  </si>
  <si>
    <t>Felix Gall</t>
  </si>
  <si>
    <t>Sören Kragh Andersen</t>
  </si>
  <si>
    <t>Carlos Rodriguez</t>
  </si>
  <si>
    <t>Jonas Abrahamsen</t>
  </si>
  <si>
    <t>Nikias Arndt</t>
  </si>
  <si>
    <t>Cees Bol</t>
  </si>
  <si>
    <t>Victor Campenaerts</t>
  </si>
  <si>
    <t>Steff Cras</t>
  </si>
  <si>
    <t>Yevgeny Fedorov</t>
  </si>
  <si>
    <t>Maxim van Gils</t>
  </si>
  <si>
    <t>Chris Harper</t>
  </si>
  <si>
    <t>Tobias H Johannessen</t>
  </si>
  <si>
    <t>Michal Kwiatkowski</t>
  </si>
  <si>
    <t>Quentin Pacher</t>
  </si>
  <si>
    <t>Nans Peters</t>
  </si>
  <si>
    <t>Wout Poels</t>
  </si>
  <si>
    <t>Elmar Reinders</t>
  </si>
  <si>
    <t>Alexis Renard</t>
  </si>
  <si>
    <t>Jonas Rickaert</t>
  </si>
  <si>
    <t>Harold Tejada</t>
  </si>
  <si>
    <t>Mike Teunissen</t>
  </si>
  <si>
    <t>Rasmus Tiller</t>
  </si>
  <si>
    <t>Ben Turner</t>
  </si>
  <si>
    <t>Sören Waerenskjold</t>
  </si>
  <si>
    <t>Axel Zingle</t>
  </si>
  <si>
    <t>Tour de Friends 2023</t>
  </si>
  <si>
    <t>Superstrijdlust</t>
  </si>
  <si>
    <t>SS</t>
  </si>
  <si>
    <t>MR</t>
  </si>
  <si>
    <t>AM</t>
  </si>
  <si>
    <t>JS</t>
  </si>
  <si>
    <t>Tussenstand</t>
  </si>
  <si>
    <t>DB</t>
  </si>
  <si>
    <t>RS</t>
  </si>
  <si>
    <t>FK</t>
  </si>
  <si>
    <t>SK</t>
  </si>
  <si>
    <t>AH</t>
  </si>
  <si>
    <t>ES</t>
  </si>
  <si>
    <t>MV</t>
  </si>
  <si>
    <t>WM</t>
  </si>
  <si>
    <t>JW</t>
  </si>
  <si>
    <t>Drieweg gedeelde dagwinst</t>
  </si>
  <si>
    <t>Remco Evenepoel</t>
  </si>
  <si>
    <t>Primoz Roglic</t>
  </si>
  <si>
    <t>Juan Ayuso</t>
  </si>
  <si>
    <t>Michael Matthews</t>
  </si>
  <si>
    <t>Geraint Thomas</t>
  </si>
  <si>
    <t>Aleksandr Vlasov</t>
  </si>
  <si>
    <t>Joao Almeida</t>
  </si>
  <si>
    <t>Sam Bennett</t>
  </si>
  <si>
    <t>Arnaud Demare</t>
  </si>
  <si>
    <t>Fernando Gaviria</t>
  </si>
  <si>
    <t>Arnaud de Lie</t>
  </si>
  <si>
    <t>Lenny Martinez</t>
  </si>
  <si>
    <t>Pascal Ackermann</t>
  </si>
  <si>
    <t>Marijn van den Berg</t>
  </si>
  <si>
    <t>Santiago Buitrago</t>
  </si>
  <si>
    <t>Derek Gee</t>
  </si>
  <si>
    <t>Romain Gregoire</t>
  </si>
  <si>
    <t>Ben Healy</t>
  </si>
  <si>
    <t>Oier Lazkano</t>
  </si>
  <si>
    <t>Laurens de Plus</t>
  </si>
  <si>
    <t>Pavel Sivakov</t>
  </si>
  <si>
    <t>Jan Tratnik</t>
  </si>
  <si>
    <t>Tim Wellens</t>
  </si>
  <si>
    <t>Stephen Williams</t>
  </si>
  <si>
    <t>Piet Allegaert</t>
  </si>
  <si>
    <t>Bruno Armirail</t>
  </si>
  <si>
    <t>Davide Ballerini</t>
  </si>
  <si>
    <t>Julien Bernard</t>
  </si>
  <si>
    <t>Cedric Beullens</t>
  </si>
  <si>
    <t>Stefan Bissegger</t>
  </si>
  <si>
    <t>Frank van den Broek</t>
  </si>
  <si>
    <t>Nico Denz</t>
  </si>
  <si>
    <t>Jarrad Drizners</t>
  </si>
  <si>
    <t>Sandy Dujardin</t>
  </si>
  <si>
    <t>Odd Christian Eiking</t>
  </si>
  <si>
    <t>Davide Formolo</t>
  </si>
  <si>
    <t>Jakob Fuglsang</t>
  </si>
  <si>
    <t>Thomas Gachignard</t>
  </si>
  <si>
    <t>Michele Gazzoli</t>
  </si>
  <si>
    <t>Robbe Ghys</t>
  </si>
  <si>
    <t>Ryan Gibbons</t>
  </si>
  <si>
    <t>Dorian Godon</t>
  </si>
  <si>
    <t>Kobe Goossens</t>
  </si>
  <si>
    <t>Fabien Grellier</t>
  </si>
  <si>
    <t>Sebastien Grignard</t>
  </si>
  <si>
    <t>Jesus Herrada</t>
  </si>
  <si>
    <t>Jordan Jegat</t>
  </si>
  <si>
    <t>Johannes Kulset</t>
  </si>
  <si>
    <t>Paul Lapeira</t>
  </si>
  <si>
    <t>Axel Laurance</t>
  </si>
  <si>
    <t>Brent van Moer</t>
  </si>
  <si>
    <t>Oscar Onley</t>
  </si>
  <si>
    <t>Hugo Page</t>
  </si>
  <si>
    <t>Casper Pedersen</t>
  </si>
  <si>
    <t>Nicolas Prodhomme</t>
  </si>
  <si>
    <t>Sean Quinn</t>
  </si>
  <si>
    <t>Laurenz Rex</t>
  </si>
  <si>
    <t>Javier Romo</t>
  </si>
  <si>
    <t>Clement Russo</t>
  </si>
  <si>
    <t>Toms Skujins</t>
  </si>
  <si>
    <t>Matteo Sobrero</t>
  </si>
  <si>
    <t>Jake Stewart</t>
  </si>
  <si>
    <t>Gerben Thijssen</t>
  </si>
  <si>
    <t>Harm Vanhoucke</t>
  </si>
  <si>
    <t>Kevin Vauquelin</t>
  </si>
  <si>
    <t>Matteo Vercher</t>
  </si>
  <si>
    <t>Carlos Verona</t>
  </si>
  <si>
    <t>Louis Vervaeke</t>
  </si>
  <si>
    <t>Bram Welten</t>
  </si>
  <si>
    <t>Ilan van Wilder</t>
  </si>
  <si>
    <t>Amaury Capiot</t>
  </si>
  <si>
    <t>Clement Champoussin</t>
  </si>
  <si>
    <t>Jan Hirt</t>
  </si>
  <si>
    <t>Bart Lemmen</t>
  </si>
  <si>
    <t>Daniel McLay</t>
  </si>
  <si>
    <t>Luca Mozzato</t>
  </si>
  <si>
    <t>Cristian Rodriguez</t>
  </si>
  <si>
    <t>Raul Garcia Pierna</t>
  </si>
  <si>
    <t>UAE-Emirates</t>
  </si>
  <si>
    <t>Aurel</t>
  </si>
  <si>
    <t>Emma</t>
  </si>
  <si>
    <t>Fokke Jan</t>
  </si>
  <si>
    <t>Stefan</t>
  </si>
  <si>
    <t>Jolan</t>
  </si>
  <si>
    <t>Visma - Lease a Bike</t>
  </si>
  <si>
    <t>SH</t>
  </si>
  <si>
    <t>Steven</t>
  </si>
  <si>
    <t>Raymond</t>
  </si>
  <si>
    <t>Maarten</t>
  </si>
  <si>
    <t>Jesse</t>
  </si>
  <si>
    <t>Uitslag Etappe 2</t>
  </si>
  <si>
    <t/>
  </si>
  <si>
    <t>Uitslag Etappe 3</t>
  </si>
  <si>
    <t>Uitslag Etappe 4</t>
  </si>
  <si>
    <t>Uitslag Etappe 5</t>
  </si>
  <si>
    <t>Uitslag Etappe 6</t>
  </si>
  <si>
    <t>Uitslag Etappe 7</t>
  </si>
  <si>
    <t>Uitslag Etappe 8</t>
  </si>
  <si>
    <t>Uitslag Etappe 9</t>
  </si>
  <si>
    <t>Gianni Vermeersch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</si>
</sst>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6" x14ac:knownFonts="1">
    <font>
      <sz val="10"/>
      <name val="Arial"/>
      <family val="2"/>
    </font>
    <font>
      <sz val="10"/>
      <name val="Arial"/>
      <family val="2"/>
      <charset val="1"/>
    </font>
    <font>
      <sz val="18"/>
      <name val="Arial"/>
      <family val="2"/>
      <charset val="1"/>
    </font>
    <font>
      <b/>
      <sz val="16"/>
      <name val="Arial"/>
      <family val="2"/>
      <charset val="1"/>
    </font>
    <font>
      <sz val="11"/>
      <color indexed="10"/>
      <name val="Calibri"/>
      <family val="2"/>
    </font>
    <font>
      <sz val="11"/>
      <color indexed="51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  <charset val="1"/>
    </font>
    <font>
      <sz val="11"/>
      <color indexed="14"/>
      <name val="Calibri"/>
      <family val="2"/>
      <charset val="1"/>
    </font>
    <font>
      <b/>
      <sz val="11"/>
      <color indexed="13"/>
      <name val="Arial"/>
      <family val="2"/>
      <charset val="1"/>
    </font>
    <font>
      <b/>
      <sz val="11"/>
      <color indexed="11"/>
      <name val="Arial"/>
      <family val="2"/>
      <charset val="1"/>
    </font>
    <font>
      <b/>
      <sz val="11"/>
      <color indexed="16"/>
      <name val="Arial"/>
      <family val="2"/>
      <charset val="1"/>
    </font>
    <font>
      <b/>
      <sz val="11"/>
      <color indexed="23"/>
      <name val="Arial"/>
      <family val="2"/>
      <charset val="1"/>
    </font>
    <font>
      <b/>
      <sz val="11"/>
      <color indexed="10"/>
      <name val="Arial"/>
      <family val="2"/>
      <charset val="1"/>
    </font>
    <font>
      <b/>
      <sz val="11"/>
      <color indexed="60"/>
      <name val="Arial"/>
      <family val="2"/>
      <charset val="1"/>
    </font>
    <font>
      <b/>
      <sz val="11"/>
      <color indexed="52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sz val="10"/>
      <color indexed="57"/>
      <name val="Arial"/>
      <family val="2"/>
      <charset val="1"/>
    </font>
    <font>
      <sz val="10"/>
      <color indexed="30"/>
      <name val="Arial"/>
      <family val="2"/>
      <charset val="1"/>
    </font>
    <font>
      <sz val="10"/>
      <color indexed="25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24"/>
      <name val="Arial"/>
      <family val="2"/>
      <charset val="1"/>
    </font>
    <font>
      <sz val="10"/>
      <color indexed="21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40"/>
      <name val="Arial"/>
      <family val="2"/>
      <charset val="1"/>
    </font>
    <font>
      <sz val="10"/>
      <color indexed="20"/>
      <name val="Arial"/>
      <family val="2"/>
      <charset val="1"/>
    </font>
    <font>
      <b/>
      <sz val="10"/>
      <color indexed="52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25"/>
      <name val="Arial"/>
      <family val="2"/>
      <charset val="1"/>
    </font>
    <font>
      <b/>
      <sz val="10"/>
      <color indexed="50"/>
      <name val="Arial"/>
      <family val="2"/>
      <charset val="1"/>
    </font>
    <font>
      <b/>
      <sz val="10"/>
      <color indexed="49"/>
      <name val="Arial"/>
      <family val="2"/>
      <charset val="1"/>
    </font>
    <font>
      <b/>
      <sz val="10"/>
      <color indexed="57"/>
      <name val="Arial"/>
      <family val="2"/>
      <charset val="1"/>
    </font>
    <font>
      <b/>
      <sz val="10"/>
      <color indexed="30"/>
      <name val="Arial"/>
      <family val="2"/>
      <charset val="1"/>
    </font>
    <font>
      <b/>
      <sz val="10"/>
      <color indexed="56"/>
      <name val="Arial"/>
      <family val="2"/>
      <charset val="1"/>
    </font>
    <font>
      <sz val="10.5"/>
      <name val="Calibri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</font>
    <font>
      <sz val="11"/>
      <color rgb="FF7030A0"/>
      <name val="Calibri"/>
      <family val="2"/>
      <charset val="1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0"/>
      <color rgb="FF00B050"/>
      <name val="Arial"/>
      <family val="2"/>
      <charset val="1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</font>
    <font>
      <u/>
      <sz val="12"/>
      <name val="Calibri"/>
      <family val="2"/>
    </font>
    <font>
      <u/>
      <sz val="11"/>
      <name val="Arial"/>
      <family val="2"/>
      <charset val="1"/>
    </font>
    <font>
      <sz val="12"/>
      <name val="Calibri"/>
      <family val="2"/>
    </font>
    <font>
      <sz val="10"/>
      <color theme="0"/>
      <name val="Arial"/>
      <family val="2"/>
    </font>
    <font>
      <sz val="11"/>
      <color rgb="FF00B0F0"/>
      <name val="Calibri"/>
      <family val="2"/>
    </font>
    <font>
      <u/>
      <sz val="10"/>
      <name val="Arial"/>
      <family val="2"/>
    </font>
    <font>
      <u/>
      <sz val="12"/>
      <name val="Calibri"/>
      <family val="2"/>
      <scheme val="minor"/>
    </font>
    <font>
      <sz val="12"/>
      <name val="Arial"/>
      <family val="2"/>
      <charset val="1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</font>
    <font>
      <b/>
      <sz val="12"/>
      <color indexed="13"/>
      <name val="Arial"/>
      <family val="2"/>
      <charset val="1"/>
    </font>
    <font>
      <sz val="12"/>
      <color rgb="FF000000"/>
      <name val="Calibri"/>
      <family val="2"/>
    </font>
    <font>
      <b/>
      <sz val="12"/>
      <color indexed="11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12"/>
      <color indexed="23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2"/>
      <color indexed="52"/>
      <name val="Arial"/>
      <family val="2"/>
      <charset val="1"/>
    </font>
    <font>
      <sz val="12"/>
      <color indexed="10"/>
      <name val="Arial"/>
      <family val="2"/>
      <charset val="1"/>
    </font>
    <font>
      <sz val="12"/>
      <color indexed="52"/>
      <name val="Arial"/>
      <family val="2"/>
      <charset val="1"/>
    </font>
    <font>
      <sz val="12"/>
      <color indexed="57"/>
      <name val="Arial"/>
      <family val="2"/>
      <charset val="1"/>
    </font>
    <font>
      <sz val="12"/>
      <color indexed="25"/>
      <name val="Arial"/>
      <family val="2"/>
      <charset val="1"/>
    </font>
    <font>
      <b/>
      <i/>
      <sz val="12"/>
      <name val="Arial"/>
      <family val="2"/>
      <charset val="1"/>
    </font>
    <font>
      <sz val="12"/>
      <color rgb="FFFF0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B0F0"/>
      <name val="Arial"/>
      <family val="2"/>
      <charset val="1"/>
    </font>
    <font>
      <b/>
      <sz val="12"/>
      <color indexed="13"/>
      <name val="Calibri"/>
      <family val="2"/>
    </font>
    <font>
      <sz val="12"/>
      <color rgb="FFFF0000"/>
      <name val="Calibri"/>
      <family val="2"/>
    </font>
    <font>
      <sz val="12"/>
      <color rgb="FFFFC000"/>
      <name val="Calibri"/>
      <family val="2"/>
    </font>
    <font>
      <sz val="12"/>
      <color rgb="FF00B050"/>
      <name val="Calibri"/>
      <family val="2"/>
    </font>
    <font>
      <sz val="12"/>
      <color rgb="FF00B0F0"/>
      <name val="Calibri"/>
      <family val="2"/>
    </font>
    <font>
      <sz val="12"/>
      <color rgb="FF7030A0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43"/>
      </patternFill>
    </fill>
    <fill>
      <patternFill patternType="solid">
        <fgColor indexed="15"/>
        <bgColor indexed="35"/>
      </patternFill>
    </fill>
    <fill>
      <patternFill patternType="solid">
        <fgColor indexed="21"/>
        <bgColor indexed="17"/>
      </patternFill>
    </fill>
    <fill>
      <patternFill patternType="solid">
        <fgColor indexed="43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92D05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1" fillId="0" borderId="0" xfId="1"/>
    <xf numFmtId="0" fontId="1" fillId="0" borderId="1" xfId="1" applyBorder="1"/>
    <xf numFmtId="0" fontId="1" fillId="2" borderId="0" xfId="1" applyFill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2" fillId="0" borderId="1" xfId="1" applyFont="1" applyBorder="1"/>
    <xf numFmtId="0" fontId="21" fillId="2" borderId="0" xfId="1" applyFont="1" applyFill="1"/>
    <xf numFmtId="0" fontId="22" fillId="2" borderId="0" xfId="1" applyFont="1" applyFill="1"/>
    <xf numFmtId="0" fontId="23" fillId="0" borderId="0" xfId="0" applyFont="1"/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vertical="top" wrapTex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1" applyFont="1"/>
    <xf numFmtId="0" fontId="27" fillId="0" borderId="0" xfId="1" applyFont="1" applyAlignment="1">
      <alignment vertical="top" wrapText="1"/>
    </xf>
    <xf numFmtId="0" fontId="30" fillId="0" borderId="0" xfId="1" applyFont="1" applyAlignment="1">
      <alignment vertical="top" wrapText="1"/>
    </xf>
    <xf numFmtId="0" fontId="22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vertical="top" wrapText="1"/>
    </xf>
    <xf numFmtId="0" fontId="32" fillId="0" borderId="0" xfId="1" applyFont="1"/>
    <xf numFmtId="0" fontId="33" fillId="0" borderId="0" xfId="1" applyFont="1" applyAlignment="1">
      <alignment vertical="top" wrapText="1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35" fillId="0" borderId="0" xfId="1" applyFont="1" applyAlignment="1">
      <alignment vertical="top" wrapText="1"/>
    </xf>
    <xf numFmtId="0" fontId="36" fillId="0" borderId="0" xfId="1" applyFont="1"/>
    <xf numFmtId="0" fontId="36" fillId="0" borderId="0" xfId="1" applyFont="1" applyAlignment="1">
      <alignment vertical="top" wrapText="1"/>
    </xf>
    <xf numFmtId="0" fontId="37" fillId="0" borderId="0" xfId="1" applyFont="1" applyAlignment="1">
      <alignment vertical="top" wrapText="1"/>
    </xf>
    <xf numFmtId="0" fontId="32" fillId="0" borderId="0" xfId="1" applyFont="1" applyAlignment="1">
      <alignment vertical="top" wrapText="1"/>
    </xf>
    <xf numFmtId="0" fontId="37" fillId="0" borderId="0" xfId="1" applyFont="1"/>
    <xf numFmtId="0" fontId="34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8" fillId="0" borderId="0" xfId="1" applyFont="1"/>
    <xf numFmtId="0" fontId="38" fillId="0" borderId="0" xfId="1" applyFont="1"/>
    <xf numFmtId="0" fontId="24" fillId="0" borderId="1" xfId="1" applyFont="1" applyBorder="1"/>
    <xf numFmtId="0" fontId="39" fillId="0" borderId="1" xfId="1" applyFont="1" applyBorder="1"/>
    <xf numFmtId="0" fontId="24" fillId="2" borderId="0" xfId="1" applyFont="1" applyFill="1"/>
    <xf numFmtId="0" fontId="1" fillId="3" borderId="0" xfId="1" applyFill="1"/>
    <xf numFmtId="0" fontId="21" fillId="0" borderId="0" xfId="1" applyFont="1"/>
    <xf numFmtId="0" fontId="1" fillId="0" borderId="0" xfId="1" applyAlignment="1">
      <alignment horizontal="right"/>
    </xf>
    <xf numFmtId="0" fontId="1" fillId="2" borderId="0" xfId="1" applyFill="1" applyAlignment="1">
      <alignment horizontal="right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" fillId="0" borderId="3" xfId="1" applyBorder="1"/>
    <xf numFmtId="0" fontId="22" fillId="0" borderId="0" xfId="1" applyFont="1"/>
    <xf numFmtId="0" fontId="1" fillId="4" borderId="0" xfId="1" applyFill="1"/>
    <xf numFmtId="0" fontId="1" fillId="0" borderId="4" xfId="1" applyBorder="1"/>
    <xf numFmtId="0" fontId="1" fillId="5" borderId="4" xfId="1" applyFill="1" applyBorder="1"/>
    <xf numFmtId="0" fontId="1" fillId="5" borderId="0" xfId="1" applyFill="1"/>
    <xf numFmtId="0" fontId="40" fillId="0" borderId="0" xfId="1" applyFont="1" applyAlignment="1">
      <alignment horizontal="right"/>
    </xf>
    <xf numFmtId="0" fontId="40" fillId="0" borderId="0" xfId="1" applyFont="1"/>
    <xf numFmtId="0" fontId="1" fillId="5" borderId="0" xfId="1" applyFill="1" applyAlignment="1">
      <alignment horizontal="right"/>
    </xf>
    <xf numFmtId="0" fontId="0" fillId="5" borderId="0" xfId="0" applyFill="1"/>
    <xf numFmtId="0" fontId="41" fillId="0" borderId="0" xfId="1" applyFont="1" applyAlignment="1">
      <alignment horizontal="right"/>
    </xf>
    <xf numFmtId="0" fontId="41" fillId="0" borderId="0" xfId="1" applyFont="1"/>
    <xf numFmtId="0" fontId="41" fillId="0" borderId="0" xfId="1" applyFont="1" applyAlignment="1">
      <alignment vertical="top" wrapText="1"/>
    </xf>
    <xf numFmtId="0" fontId="41" fillId="0" borderId="0" xfId="1" applyFont="1" applyAlignment="1">
      <alignment horizontal="left" vertical="top" wrapText="1"/>
    </xf>
    <xf numFmtId="0" fontId="41" fillId="0" borderId="0" xfId="1" applyFont="1" applyAlignment="1">
      <alignment horizontal="left"/>
    </xf>
    <xf numFmtId="0" fontId="41" fillId="0" borderId="0" xfId="1" applyFont="1" applyAlignment="1">
      <alignment horizontal="center"/>
    </xf>
    <xf numFmtId="0" fontId="1" fillId="6" borderId="0" xfId="1" applyFill="1" applyAlignment="1">
      <alignment horizontal="right"/>
    </xf>
    <xf numFmtId="0" fontId="23" fillId="0" borderId="0" xfId="1" applyFont="1"/>
    <xf numFmtId="0" fontId="44" fillId="0" borderId="0" xfId="1" applyFont="1"/>
    <xf numFmtId="0" fontId="44" fillId="0" borderId="0" xfId="1" applyFont="1" applyAlignment="1">
      <alignment vertical="top" wrapText="1"/>
    </xf>
    <xf numFmtId="0" fontId="45" fillId="0" borderId="1" xfId="1" applyFont="1" applyBorder="1"/>
    <xf numFmtId="0" fontId="45" fillId="2" borderId="0" xfId="1" applyFont="1" applyFill="1"/>
    <xf numFmtId="0" fontId="45" fillId="0" borderId="0" xfId="1" applyFont="1"/>
    <xf numFmtId="0" fontId="46" fillId="0" borderId="0" xfId="0" applyFont="1"/>
    <xf numFmtId="0" fontId="42" fillId="0" borderId="0" xfId="1" applyFont="1"/>
    <xf numFmtId="0" fontId="42" fillId="0" borderId="0" xfId="1" applyFont="1" applyAlignment="1">
      <alignment vertical="top" wrapText="1"/>
    </xf>
    <xf numFmtId="0" fontId="43" fillId="0" borderId="0" xfId="0" applyFont="1"/>
    <xf numFmtId="0" fontId="48" fillId="0" borderId="0" xfId="0" applyFont="1"/>
    <xf numFmtId="0" fontId="49" fillId="0" borderId="0" xfId="0" applyFont="1"/>
    <xf numFmtId="0" fontId="47" fillId="0" borderId="0" xfId="0" applyFont="1"/>
    <xf numFmtId="0" fontId="50" fillId="0" borderId="0" xfId="1" applyFont="1"/>
    <xf numFmtId="0" fontId="51" fillId="0" borderId="0" xfId="1" applyFont="1"/>
    <xf numFmtId="0" fontId="51" fillId="0" borderId="0" xfId="0" applyFont="1"/>
    <xf numFmtId="0" fontId="52" fillId="0" borderId="0" xfId="0" applyFont="1" applyAlignment="1">
      <alignment vertical="center"/>
    </xf>
    <xf numFmtId="0" fontId="53" fillId="0" borderId="0" xfId="0" applyFont="1" applyAlignment="1">
      <alignment horizontal="center"/>
    </xf>
    <xf numFmtId="0" fontId="54" fillId="0" borderId="0" xfId="1" applyFont="1" applyAlignment="1">
      <alignment horizontal="center"/>
    </xf>
    <xf numFmtId="0" fontId="48" fillId="0" borderId="0" xfId="1" applyFont="1"/>
    <xf numFmtId="0" fontId="57" fillId="0" borderId="0" xfId="0" applyFont="1"/>
    <xf numFmtId="0" fontId="56" fillId="3" borderId="0" xfId="1" applyFont="1" applyFill="1"/>
    <xf numFmtId="0" fontId="58" fillId="0" borderId="0" xfId="0" applyFont="1"/>
    <xf numFmtId="0" fontId="60" fillId="0" borderId="1" xfId="1" applyFont="1" applyBorder="1"/>
    <xf numFmtId="0" fontId="60" fillId="2" borderId="0" xfId="1" applyFont="1" applyFill="1"/>
    <xf numFmtId="0" fontId="60" fillId="0" borderId="0" xfId="1" applyFont="1"/>
    <xf numFmtId="0" fontId="61" fillId="0" borderId="0" xfId="0" applyFont="1"/>
    <xf numFmtId="0" fontId="60" fillId="0" borderId="2" xfId="1" applyFont="1" applyBorder="1"/>
    <xf numFmtId="0" fontId="60" fillId="2" borderId="0" xfId="1" applyFont="1" applyFill="1" applyAlignment="1">
      <alignment vertical="top" wrapText="1"/>
    </xf>
    <xf numFmtId="0" fontId="60" fillId="0" borderId="0" xfId="1" applyFont="1" applyAlignment="1">
      <alignment vertical="center" wrapText="1"/>
    </xf>
    <xf numFmtId="0" fontId="64" fillId="0" borderId="0" xfId="0" applyFont="1" applyAlignment="1">
      <alignment horizontal="left" vertical="center" wrapText="1" indent="1"/>
    </xf>
    <xf numFmtId="0" fontId="60" fillId="0" borderId="0" xfId="1" applyFont="1" applyAlignment="1">
      <alignment horizontal="right" vertical="center" wrapText="1"/>
    </xf>
    <xf numFmtId="0" fontId="55" fillId="2" borderId="0" xfId="1" applyFont="1" applyFill="1"/>
    <xf numFmtId="0" fontId="62" fillId="2" borderId="0" xfId="1" applyFont="1" applyFill="1"/>
    <xf numFmtId="0" fontId="65" fillId="0" borderId="0" xfId="1" applyFont="1"/>
    <xf numFmtId="0" fontId="67" fillId="0" borderId="0" xfId="1" applyFont="1"/>
    <xf numFmtId="0" fontId="68" fillId="0" borderId="0" xfId="1" applyFont="1"/>
    <xf numFmtId="0" fontId="69" fillId="0" borderId="0" xfId="1" applyFont="1"/>
    <xf numFmtId="0" fontId="70" fillId="0" borderId="0" xfId="1" applyFont="1"/>
    <xf numFmtId="0" fontId="71" fillId="0" borderId="0" xfId="1" applyFont="1"/>
    <xf numFmtId="0" fontId="72" fillId="0" borderId="0" xfId="1" applyFont="1"/>
    <xf numFmtId="0" fontId="73" fillId="0" borderId="0" xfId="1" applyFont="1"/>
    <xf numFmtId="0" fontId="74" fillId="0" borderId="0" xfId="1" applyFont="1"/>
    <xf numFmtId="0" fontId="75" fillId="0" borderId="0" xfId="1" applyFont="1"/>
    <xf numFmtId="0" fontId="55" fillId="0" borderId="0" xfId="0" applyFont="1"/>
    <xf numFmtId="0" fontId="76" fillId="0" borderId="0" xfId="1" applyFont="1"/>
    <xf numFmtId="0" fontId="77" fillId="0" borderId="0" xfId="1" applyFont="1"/>
    <xf numFmtId="0" fontId="3" fillId="0" borderId="0" xfId="1" applyFont="1" applyAlignment="1">
      <alignment horizontal="left"/>
    </xf>
    <xf numFmtId="49" fontId="1" fillId="0" borderId="1" xfId="1" applyNumberFormat="1" applyBorder="1"/>
    <xf numFmtId="49" fontId="1" fillId="2" borderId="0" xfId="1" applyNumberFormat="1" applyFill="1"/>
    <xf numFmtId="49" fontId="1" fillId="0" borderId="0" xfId="1" applyNumberFormat="1"/>
    <xf numFmtId="49" fontId="22" fillId="2" borderId="0" xfId="1" applyNumberFormat="1" applyFont="1" applyFill="1"/>
    <xf numFmtId="49" fontId="4" fillId="0" borderId="0" xfId="0" applyNumberFormat="1" applyFont="1"/>
    <xf numFmtId="49" fontId="5" fillId="0" borderId="0" xfId="0" applyNumberFormat="1" applyFont="1"/>
    <xf numFmtId="49" fontId="49" fillId="0" borderId="0" xfId="0" applyNumberFormat="1" applyFont="1"/>
    <xf numFmtId="49" fontId="51" fillId="0" borderId="0" xfId="1" applyNumberFormat="1" applyFont="1"/>
    <xf numFmtId="49" fontId="51" fillId="0" borderId="0" xfId="0" applyNumberFormat="1" applyFont="1"/>
    <xf numFmtId="49" fontId="47" fillId="0" borderId="0" xfId="0" applyNumberFormat="1" applyFont="1"/>
    <xf numFmtId="0" fontId="79" fillId="0" borderId="0" xfId="0" applyFont="1" applyAlignment="1">
      <alignment vertical="center" wrapText="1"/>
    </xf>
    <xf numFmtId="0" fontId="60" fillId="7" borderId="0" xfId="1" applyFont="1" applyFill="1"/>
    <xf numFmtId="0" fontId="1" fillId="8" borderId="0" xfId="1" applyFill="1"/>
    <xf numFmtId="0" fontId="1" fillId="9" borderId="0" xfId="1" applyFill="1"/>
    <xf numFmtId="0" fontId="59" fillId="0" borderId="0" xfId="1" applyFont="1" applyAlignment="1">
      <alignment horizontal="center"/>
    </xf>
    <xf numFmtId="0" fontId="59" fillId="0" borderId="0" xfId="0" applyFont="1" applyAlignment="1">
      <alignment horizontal="center"/>
    </xf>
    <xf numFmtId="0" fontId="78" fillId="0" borderId="0" xfId="0" applyFont="1"/>
    <xf numFmtId="0" fontId="79" fillId="0" borderId="0" xfId="1" applyFont="1"/>
    <xf numFmtId="0" fontId="80" fillId="0" borderId="0" xfId="0" applyFont="1" applyAlignment="1">
      <alignment vertical="center" wrapText="1"/>
    </xf>
    <xf numFmtId="0" fontId="79" fillId="0" borderId="0" xfId="0" applyFont="1"/>
    <xf numFmtId="0" fontId="79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80" fillId="0" borderId="0" xfId="1" applyFont="1"/>
    <xf numFmtId="0" fontId="80" fillId="0" borderId="0" xfId="0" applyFont="1"/>
    <xf numFmtId="0" fontId="81" fillId="0" borderId="0" xfId="0" applyFont="1" applyAlignment="1">
      <alignment vertical="center" wrapText="1"/>
    </xf>
    <xf numFmtId="0" fontId="81" fillId="0" borderId="0" xfId="1" applyFont="1"/>
    <xf numFmtId="0" fontId="81" fillId="0" borderId="0" xfId="0" applyFont="1"/>
    <xf numFmtId="0" fontId="66" fillId="0" borderId="0" xfId="0" applyFont="1" applyAlignment="1">
      <alignment vertical="center" wrapText="1"/>
    </xf>
    <xf numFmtId="0" fontId="64" fillId="0" borderId="0" xfId="0" applyFont="1" applyAlignment="1">
      <alignment vertical="center" wrapText="1"/>
    </xf>
    <xf numFmtId="0" fontId="62" fillId="0" borderId="0" xfId="0" applyFont="1"/>
    <xf numFmtId="0" fontId="62" fillId="0" borderId="0" xfId="1" applyFont="1"/>
    <xf numFmtId="0" fontId="63" fillId="0" borderId="0" xfId="0" applyFont="1" applyAlignment="1">
      <alignment vertical="center" wrapText="1"/>
    </xf>
    <xf numFmtId="0" fontId="66" fillId="0" borderId="5" xfId="0" applyFont="1" applyBorder="1" applyAlignment="1">
      <alignment vertical="center" wrapText="1"/>
    </xf>
    <xf numFmtId="0" fontId="43" fillId="0" borderId="1" xfId="1" applyFont="1" applyBorder="1"/>
    <xf numFmtId="0" fontId="43" fillId="2" borderId="0" xfId="1" applyFont="1" applyFill="1"/>
    <xf numFmtId="0" fontId="43" fillId="0" borderId="0" xfId="1" applyFont="1"/>
    <xf numFmtId="0" fontId="83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82" fillId="0" borderId="0" xfId="1" applyFont="1" applyAlignment="1">
      <alignment horizontal="left"/>
    </xf>
    <xf numFmtId="0" fontId="85" fillId="0" borderId="0" xfId="0" applyFont="1"/>
    <xf numFmtId="0" fontId="86" fillId="0" borderId="0" xfId="0" applyFont="1"/>
    <xf numFmtId="0" fontId="84" fillId="0" borderId="0" xfId="0" applyFont="1"/>
    <xf numFmtId="0" fontId="87" fillId="0" borderId="0" xfId="0" applyFont="1"/>
    <xf numFmtId="0" fontId="87" fillId="0" borderId="0" xfId="0" applyFont="1" applyAlignment="1">
      <alignment vertical="center" wrapText="1"/>
    </xf>
    <xf numFmtId="0" fontId="87" fillId="0" borderId="0" xfId="1" applyFont="1"/>
    <xf numFmtId="0" fontId="88" fillId="0" borderId="0" xfId="1" applyFont="1"/>
    <xf numFmtId="0" fontId="55" fillId="0" borderId="1" xfId="1" applyFont="1" applyBorder="1"/>
    <xf numFmtId="0" fontId="55" fillId="0" borderId="0" xfId="1" applyFont="1"/>
    <xf numFmtId="0" fontId="89" fillId="0" borderId="0" xfId="1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23" fillId="10" borderId="0" xfId="0" applyFont="1" applyFill="1"/>
    <xf numFmtId="0" fontId="0" fillId="11" borderId="0" xfId="0" applyFill="1"/>
    <xf numFmtId="0" fontId="0" fillId="10" borderId="0" xfId="0" applyFill="1"/>
    <xf numFmtId="0" fontId="81" fillId="13" borderId="0" xfId="1" applyFont="1" applyFill="1"/>
    <xf numFmtId="0" fontId="95" fillId="0" borderId="0" xfId="0" applyFont="1" applyAlignment="1">
      <alignment horizontal="left"/>
    </xf>
    <xf numFmtId="0" fontId="2" fillId="0" borderId="1" xfId="1" applyFont="1" applyBorder="1" applyAlignment="1">
      <alignment horizontal="left"/>
    </xf>
    <xf numFmtId="0" fontId="78" fillId="14" borderId="0" xfId="0" applyFont="1" applyFill="1"/>
    <xf numFmtId="0" fontId="84" fillId="12" borderId="0" xfId="0" applyFont="1" applyFill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54"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FF0000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00CC"/>
      <rgbColor rgb="0000FFFF"/>
      <rgbColor rgb="00C00000"/>
      <rgbColor rgb="0000CC00"/>
      <rgbColor rgb="00000080"/>
      <rgbColor rgb="00808000"/>
      <rgbColor rgb="009900FF"/>
      <rgbColor rgb="0000CC33"/>
      <rgbColor rgb="00B2B2B2"/>
      <rgbColor rgb="00808080"/>
      <rgbColor rgb="00A6A6A6"/>
      <rgbColor rgb="007030A0"/>
      <rgbColor rgb="00FFFFCC"/>
      <rgbColor rgb="0066FFFF"/>
      <rgbColor rgb="00660066"/>
      <rgbColor rgb="00FF8080"/>
      <rgbColor rgb="000070C0"/>
      <rgbColor rgb="00CCCCFF"/>
      <rgbColor rgb="00000080"/>
      <rgbColor rgb="00FF00FF"/>
      <rgbColor rgb="0066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66"/>
      <rgbColor rgb="0093CDDD"/>
      <rgbColor rgb="00FF99CC"/>
      <rgbColor rgb="00CC99FF"/>
      <rgbColor rgb="00FFCC99"/>
      <rgbColor rgb="000066FF"/>
      <rgbColor rgb="0000B0F0"/>
      <rgbColor rgb="0092D050"/>
      <rgbColor rgb="00FFCC00"/>
      <rgbColor rgb="00FFC000"/>
      <rgbColor rgb="00FF6600"/>
      <rgbColor rgb="00666699"/>
      <rgbColor rgb="00999999"/>
      <rgbColor rgb="00002060"/>
      <rgbColor rgb="0000B050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9"/>
  <sheetViews>
    <sheetView zoomScale="67" zoomScaleNormal="70" workbookViewId="0">
      <selection activeCell="N6" sqref="N6"/>
    </sheetView>
  </sheetViews>
  <sheetFormatPr defaultColWidth="11.5546875" defaultRowHeight="15.9" customHeight="1" x14ac:dyDescent="0.3"/>
  <cols>
    <col min="1" max="1" width="17.6640625" style="107" customWidth="1"/>
    <col min="2" max="2" width="21.33203125" style="107" customWidth="1"/>
    <col min="3" max="3" width="20.44140625" style="107" customWidth="1"/>
    <col min="4" max="4" width="21.77734375" style="107" bestFit="1" customWidth="1"/>
    <col min="5" max="5" width="20.5546875" style="107" customWidth="1"/>
    <col min="6" max="6" width="21.109375" style="107" bestFit="1" customWidth="1"/>
    <col min="7" max="9" width="20.5546875" style="107" customWidth="1"/>
    <col min="10" max="10" width="20.5546875" style="107" bestFit="1" customWidth="1"/>
    <col min="11" max="11" width="20.6640625" style="107" customWidth="1"/>
    <col min="12" max="14" width="20.5546875" style="107" customWidth="1"/>
    <col min="15" max="15" width="20.5546875" style="177" customWidth="1"/>
    <col min="16" max="16" width="3" style="107" customWidth="1"/>
    <col min="17" max="255" width="22" style="107" customWidth="1"/>
    <col min="256" max="16384" width="11.5546875" style="108"/>
  </cols>
  <sheetData>
    <row r="1" spans="1:257" ht="24.6" customHeight="1" thickBot="1" x14ac:dyDescent="0.45">
      <c r="A1" s="189" t="s">
        <v>196</v>
      </c>
      <c r="B1" s="189"/>
      <c r="C1" s="189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76"/>
      <c r="P1" s="106"/>
    </row>
    <row r="2" spans="1:257" ht="15.9" customHeight="1" thickTop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14"/>
      <c r="P2" s="106"/>
    </row>
    <row r="3" spans="1:257" ht="20.25" customHeight="1" x14ac:dyDescent="0.4">
      <c r="A3" s="129" t="s">
        <v>0</v>
      </c>
      <c r="B3" s="57"/>
      <c r="P3" s="106"/>
    </row>
    <row r="4" spans="1:257" s="107" customFormat="1" ht="15.9" customHeight="1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14"/>
      <c r="P4" s="106"/>
      <c r="IV4" s="108"/>
      <c r="IW4" s="108"/>
    </row>
    <row r="5" spans="1:257" s="107" customFormat="1" ht="15.9" customHeight="1" x14ac:dyDescent="0.3">
      <c r="A5" s="109" t="s">
        <v>1</v>
      </c>
      <c r="B5" s="145" t="s">
        <v>37</v>
      </c>
      <c r="C5" s="145" t="s">
        <v>40</v>
      </c>
      <c r="D5" s="99" t="s">
        <v>292</v>
      </c>
      <c r="E5" s="144" t="s">
        <v>293</v>
      </c>
      <c r="F5" s="145" t="s">
        <v>294</v>
      </c>
      <c r="G5" s="145" t="s">
        <v>295</v>
      </c>
      <c r="H5" s="145" t="s">
        <v>296</v>
      </c>
      <c r="I5" s="145" t="s">
        <v>39</v>
      </c>
      <c r="J5" s="145" t="s">
        <v>299</v>
      </c>
      <c r="K5" s="145" t="s">
        <v>300</v>
      </c>
      <c r="L5" s="145" t="s">
        <v>41</v>
      </c>
      <c r="M5" s="145" t="s">
        <v>301</v>
      </c>
      <c r="N5" s="145" t="s">
        <v>302</v>
      </c>
      <c r="O5" s="99" t="s">
        <v>42</v>
      </c>
      <c r="P5" s="106"/>
      <c r="Q5" s="108"/>
      <c r="IV5" s="108"/>
      <c r="IW5" s="108"/>
    </row>
    <row r="6" spans="1:257" s="107" customFormat="1" ht="15.9" customHeight="1" x14ac:dyDescent="0.3">
      <c r="A6" s="109" t="s">
        <v>2</v>
      </c>
      <c r="B6" s="146" t="s">
        <v>213</v>
      </c>
      <c r="C6" s="146" t="s">
        <v>213</v>
      </c>
      <c r="D6" s="146" t="s">
        <v>213</v>
      </c>
      <c r="E6" s="146" t="s">
        <v>213</v>
      </c>
      <c r="F6" s="146" t="s">
        <v>213</v>
      </c>
      <c r="G6" s="146" t="s">
        <v>213</v>
      </c>
      <c r="H6" s="190" t="s">
        <v>11</v>
      </c>
      <c r="I6" s="146" t="s">
        <v>213</v>
      </c>
      <c r="J6" s="146" t="s">
        <v>213</v>
      </c>
      <c r="K6" s="190" t="s">
        <v>11</v>
      </c>
      <c r="L6" s="146" t="s">
        <v>213</v>
      </c>
      <c r="M6" s="190" t="s">
        <v>11</v>
      </c>
      <c r="N6" s="190" t="s">
        <v>11</v>
      </c>
      <c r="O6" s="179" t="s">
        <v>213</v>
      </c>
      <c r="P6" s="110"/>
      <c r="S6" s="57"/>
      <c r="IV6" s="108"/>
      <c r="IW6" s="108"/>
    </row>
    <row r="7" spans="1:257" s="107" customFormat="1" ht="15.9" customHeight="1" x14ac:dyDescent="0.3">
      <c r="A7" s="109" t="s">
        <v>2</v>
      </c>
      <c r="B7" s="190" t="s">
        <v>11</v>
      </c>
      <c r="C7" s="190" t="s">
        <v>11</v>
      </c>
      <c r="D7" s="190" t="s">
        <v>11</v>
      </c>
      <c r="E7" s="146" t="s">
        <v>10</v>
      </c>
      <c r="F7" s="190" t="s">
        <v>11</v>
      </c>
      <c r="G7" s="146" t="s">
        <v>10</v>
      </c>
      <c r="H7" s="146" t="s">
        <v>10</v>
      </c>
      <c r="I7" s="190" t="s">
        <v>11</v>
      </c>
      <c r="J7" s="190" t="s">
        <v>11</v>
      </c>
      <c r="K7" s="146" t="s">
        <v>10</v>
      </c>
      <c r="L7" s="146" t="s">
        <v>10</v>
      </c>
      <c r="M7" s="146" t="s">
        <v>10</v>
      </c>
      <c r="N7" s="146" t="s">
        <v>10</v>
      </c>
      <c r="O7" s="179" t="s">
        <v>4</v>
      </c>
      <c r="P7" s="106"/>
      <c r="S7" s="57"/>
      <c r="IV7" s="108"/>
      <c r="IW7" s="108"/>
    </row>
    <row r="8" spans="1:257" s="107" customFormat="1" ht="15.9" customHeight="1" x14ac:dyDescent="0.3">
      <c r="A8" s="109" t="s">
        <v>2</v>
      </c>
      <c r="B8" s="146" t="s">
        <v>10</v>
      </c>
      <c r="C8" s="146" t="s">
        <v>10</v>
      </c>
      <c r="D8" s="146" t="s">
        <v>10</v>
      </c>
      <c r="E8" s="146" t="s">
        <v>4</v>
      </c>
      <c r="F8" s="146" t="s">
        <v>10</v>
      </c>
      <c r="G8" s="146" t="s">
        <v>4</v>
      </c>
      <c r="H8" s="146" t="s">
        <v>4</v>
      </c>
      <c r="I8" s="146" t="s">
        <v>10</v>
      </c>
      <c r="J8" s="146" t="s">
        <v>10</v>
      </c>
      <c r="K8" s="146" t="s">
        <v>4</v>
      </c>
      <c r="L8" s="146" t="s">
        <v>4</v>
      </c>
      <c r="M8" s="146" t="s">
        <v>4</v>
      </c>
      <c r="N8" s="146" t="s">
        <v>4</v>
      </c>
      <c r="O8" s="179" t="s">
        <v>214</v>
      </c>
      <c r="P8" s="106"/>
      <c r="S8" s="57"/>
      <c r="IV8" s="108"/>
      <c r="IW8" s="108"/>
    </row>
    <row r="9" spans="1:257" s="107" customFormat="1" ht="15.9" customHeight="1" x14ac:dyDescent="0.3">
      <c r="A9" s="109" t="s">
        <v>2</v>
      </c>
      <c r="B9" s="146" t="s">
        <v>4</v>
      </c>
      <c r="C9" s="146" t="s">
        <v>4</v>
      </c>
      <c r="D9" s="146" t="s">
        <v>4</v>
      </c>
      <c r="E9" s="146" t="s">
        <v>214</v>
      </c>
      <c r="F9" s="146" t="s">
        <v>4</v>
      </c>
      <c r="G9" s="146" t="s">
        <v>214</v>
      </c>
      <c r="H9" s="149" t="s">
        <v>3</v>
      </c>
      <c r="I9" s="146" t="s">
        <v>4</v>
      </c>
      <c r="J9" s="146" t="s">
        <v>4</v>
      </c>
      <c r="K9" s="146" t="s">
        <v>14</v>
      </c>
      <c r="L9" s="146" t="s">
        <v>214</v>
      </c>
      <c r="M9" s="146" t="s">
        <v>14</v>
      </c>
      <c r="N9" s="146" t="s">
        <v>14</v>
      </c>
      <c r="O9" s="179" t="s">
        <v>14</v>
      </c>
      <c r="P9" s="106"/>
      <c r="S9" s="57"/>
      <c r="IV9" s="108"/>
      <c r="IW9" s="108"/>
    </row>
    <row r="10" spans="1:257" s="107" customFormat="1" ht="15.9" customHeight="1" x14ac:dyDescent="0.3">
      <c r="A10" s="109" t="s">
        <v>2</v>
      </c>
      <c r="B10" s="146" t="s">
        <v>214</v>
      </c>
      <c r="C10" s="146" t="s">
        <v>214</v>
      </c>
      <c r="D10" s="146" t="s">
        <v>14</v>
      </c>
      <c r="E10" s="146" t="s">
        <v>14</v>
      </c>
      <c r="F10" s="146" t="s">
        <v>214</v>
      </c>
      <c r="G10" s="146" t="s">
        <v>14</v>
      </c>
      <c r="H10" s="147" t="s">
        <v>162</v>
      </c>
      <c r="I10" s="146" t="s">
        <v>14</v>
      </c>
      <c r="J10" s="146" t="s">
        <v>214</v>
      </c>
      <c r="K10" s="149" t="s">
        <v>3</v>
      </c>
      <c r="L10" s="146" t="s">
        <v>14</v>
      </c>
      <c r="M10" s="149" t="s">
        <v>3</v>
      </c>
      <c r="N10" s="149" t="s">
        <v>3</v>
      </c>
      <c r="O10" s="180" t="s">
        <v>3</v>
      </c>
      <c r="P10" s="106"/>
      <c r="S10" s="57"/>
      <c r="IV10" s="108"/>
      <c r="IW10" s="108"/>
    </row>
    <row r="11" spans="1:257" s="107" customFormat="1" ht="15.9" customHeight="1" x14ac:dyDescent="0.3">
      <c r="A11" s="109" t="s">
        <v>2</v>
      </c>
      <c r="B11" s="149" t="s">
        <v>117</v>
      </c>
      <c r="C11" s="146" t="s">
        <v>14</v>
      </c>
      <c r="D11" s="149" t="s">
        <v>3</v>
      </c>
      <c r="E11" s="149" t="s">
        <v>3</v>
      </c>
      <c r="F11" s="146" t="s">
        <v>14</v>
      </c>
      <c r="G11" s="149" t="s">
        <v>3</v>
      </c>
      <c r="H11" s="149" t="s">
        <v>117</v>
      </c>
      <c r="I11" s="149" t="s">
        <v>3</v>
      </c>
      <c r="J11" s="146" t="s">
        <v>14</v>
      </c>
      <c r="K11" s="149" t="s">
        <v>173</v>
      </c>
      <c r="L11" s="140" t="s">
        <v>215</v>
      </c>
      <c r="M11" s="140" t="s">
        <v>215</v>
      </c>
      <c r="N11" s="140" t="s">
        <v>162</v>
      </c>
      <c r="O11" s="180" t="s">
        <v>117</v>
      </c>
      <c r="P11" s="106"/>
      <c r="S11" s="57"/>
      <c r="IV11" s="108"/>
      <c r="IW11" s="108"/>
    </row>
    <row r="12" spans="1:257" s="107" customFormat="1" ht="15.9" customHeight="1" x14ac:dyDescent="0.3">
      <c r="A12" s="109" t="s">
        <v>2</v>
      </c>
      <c r="B12" s="149" t="s">
        <v>216</v>
      </c>
      <c r="C12" s="149" t="s">
        <v>3</v>
      </c>
      <c r="D12" s="140" t="s">
        <v>215</v>
      </c>
      <c r="E12" s="140" t="s">
        <v>215</v>
      </c>
      <c r="F12" s="149" t="s">
        <v>117</v>
      </c>
      <c r="G12" s="149" t="s">
        <v>216</v>
      </c>
      <c r="H12" s="149" t="s">
        <v>173</v>
      </c>
      <c r="I12" s="140" t="s">
        <v>158</v>
      </c>
      <c r="J12" s="149" t="s">
        <v>3</v>
      </c>
      <c r="K12" s="149" t="s">
        <v>118</v>
      </c>
      <c r="L12" s="149" t="s">
        <v>167</v>
      </c>
      <c r="M12" s="140" t="s">
        <v>171</v>
      </c>
      <c r="N12" s="140" t="s">
        <v>171</v>
      </c>
      <c r="O12" s="180" t="s">
        <v>115</v>
      </c>
      <c r="P12" s="106"/>
      <c r="S12" s="57"/>
      <c r="IV12" s="108"/>
      <c r="IW12" s="108"/>
    </row>
    <row r="13" spans="1:257" s="107" customFormat="1" ht="15.9" customHeight="1" x14ac:dyDescent="0.3">
      <c r="A13" s="109" t="s">
        <v>2</v>
      </c>
      <c r="B13" s="149" t="s">
        <v>173</v>
      </c>
      <c r="C13" s="149" t="s">
        <v>162</v>
      </c>
      <c r="D13" s="149" t="s">
        <v>173</v>
      </c>
      <c r="E13" s="149" t="s">
        <v>117</v>
      </c>
      <c r="F13" s="149" t="s">
        <v>173</v>
      </c>
      <c r="G13" s="149" t="s">
        <v>160</v>
      </c>
      <c r="H13" s="149" t="s">
        <v>118</v>
      </c>
      <c r="I13" s="149" t="s">
        <v>173</v>
      </c>
      <c r="J13" s="149" t="s">
        <v>167</v>
      </c>
      <c r="K13" s="149" t="s">
        <v>160</v>
      </c>
      <c r="L13" s="149" t="s">
        <v>117</v>
      </c>
      <c r="M13" s="150" t="s">
        <v>117</v>
      </c>
      <c r="N13" s="150" t="s">
        <v>117</v>
      </c>
      <c r="O13" s="180" t="s">
        <v>218</v>
      </c>
      <c r="P13" s="106"/>
      <c r="S13" s="57"/>
      <c r="IV13" s="108"/>
      <c r="IW13" s="108"/>
    </row>
    <row r="14" spans="1:257" s="107" customFormat="1" ht="15.9" customHeight="1" x14ac:dyDescent="0.3">
      <c r="A14" s="109" t="s">
        <v>2</v>
      </c>
      <c r="B14" s="149" t="s">
        <v>118</v>
      </c>
      <c r="C14" s="149" t="s">
        <v>171</v>
      </c>
      <c r="D14" s="148" t="s">
        <v>168</v>
      </c>
      <c r="E14" s="149" t="s">
        <v>216</v>
      </c>
      <c r="F14" s="149" t="s">
        <v>218</v>
      </c>
      <c r="G14" s="148" t="s">
        <v>161</v>
      </c>
      <c r="H14" s="148" t="s">
        <v>116</v>
      </c>
      <c r="I14" s="149" t="s">
        <v>218</v>
      </c>
      <c r="J14" s="149" t="s">
        <v>173</v>
      </c>
      <c r="K14" s="151" t="s">
        <v>219</v>
      </c>
      <c r="L14" s="149" t="s">
        <v>173</v>
      </c>
      <c r="M14" s="149" t="s">
        <v>173</v>
      </c>
      <c r="N14" s="140" t="s">
        <v>115</v>
      </c>
      <c r="O14" s="180" t="s">
        <v>160</v>
      </c>
      <c r="P14" s="106"/>
      <c r="S14" s="57"/>
      <c r="IV14" s="108"/>
      <c r="IW14" s="108"/>
    </row>
    <row r="15" spans="1:257" s="107" customFormat="1" ht="15.9" customHeight="1" x14ac:dyDescent="0.3">
      <c r="A15" s="109" t="s">
        <v>2</v>
      </c>
      <c r="B15" s="149" t="s">
        <v>160</v>
      </c>
      <c r="C15" s="149" t="s">
        <v>115</v>
      </c>
      <c r="D15" s="153" t="s">
        <v>137</v>
      </c>
      <c r="E15" s="149" t="s">
        <v>115</v>
      </c>
      <c r="F15" s="149" t="s">
        <v>118</v>
      </c>
      <c r="G15" s="148" t="s">
        <v>157</v>
      </c>
      <c r="H15" s="153" t="s">
        <v>220</v>
      </c>
      <c r="I15" s="149" t="s">
        <v>118</v>
      </c>
      <c r="J15" s="149" t="s">
        <v>118</v>
      </c>
      <c r="K15" s="148" t="s">
        <v>161</v>
      </c>
      <c r="L15" s="149" t="s">
        <v>118</v>
      </c>
      <c r="M15" s="149" t="s">
        <v>218</v>
      </c>
      <c r="N15" s="149" t="s">
        <v>173</v>
      </c>
      <c r="O15" s="181" t="s">
        <v>220</v>
      </c>
      <c r="P15" s="106"/>
      <c r="R15" s="111"/>
      <c r="S15" s="57"/>
      <c r="IV15" s="108"/>
      <c r="IW15" s="108"/>
    </row>
    <row r="16" spans="1:257" s="107" customFormat="1" ht="15.9" customHeight="1" x14ac:dyDescent="0.3">
      <c r="A16" s="109" t="s">
        <v>2</v>
      </c>
      <c r="B16" s="153" t="s">
        <v>220</v>
      </c>
      <c r="C16" s="149" t="s">
        <v>118</v>
      </c>
      <c r="D16" s="153" t="s">
        <v>125</v>
      </c>
      <c r="E16" s="149" t="s">
        <v>173</v>
      </c>
      <c r="F16" s="149" t="s">
        <v>160</v>
      </c>
      <c r="G16" s="152" t="s">
        <v>121</v>
      </c>
      <c r="H16" s="153" t="s">
        <v>137</v>
      </c>
      <c r="I16" s="153" t="s">
        <v>220</v>
      </c>
      <c r="J16" s="151" t="s">
        <v>219</v>
      </c>
      <c r="K16" s="151" t="s">
        <v>163</v>
      </c>
      <c r="L16" s="149" t="s">
        <v>160</v>
      </c>
      <c r="M16" s="149" t="s">
        <v>118</v>
      </c>
      <c r="N16" s="149" t="s">
        <v>118</v>
      </c>
      <c r="O16" s="181" t="s">
        <v>163</v>
      </c>
      <c r="P16" s="106"/>
      <c r="R16" s="111"/>
      <c r="S16" s="57"/>
      <c r="IV16" s="108"/>
      <c r="IW16" s="108"/>
    </row>
    <row r="17" spans="1:257" s="107" customFormat="1" ht="15.9" customHeight="1" x14ac:dyDescent="0.3">
      <c r="A17" s="109" t="s">
        <v>2</v>
      </c>
      <c r="B17" s="153" t="s">
        <v>137</v>
      </c>
      <c r="C17" s="149" t="s">
        <v>160</v>
      </c>
      <c r="D17" s="173" t="s">
        <v>226</v>
      </c>
      <c r="E17" s="149" t="s">
        <v>160</v>
      </c>
      <c r="F17" s="153" t="s">
        <v>137</v>
      </c>
      <c r="G17" s="148" t="s">
        <v>114</v>
      </c>
      <c r="H17" s="153" t="s">
        <v>223</v>
      </c>
      <c r="I17" s="152" t="s">
        <v>121</v>
      </c>
      <c r="J17" s="153" t="s">
        <v>220</v>
      </c>
      <c r="K17" s="151" t="s">
        <v>224</v>
      </c>
      <c r="L17" s="151" t="s">
        <v>219</v>
      </c>
      <c r="M17" s="148" t="s">
        <v>161</v>
      </c>
      <c r="N17" s="149" t="s">
        <v>160</v>
      </c>
      <c r="O17" s="181" t="s">
        <v>114</v>
      </c>
      <c r="P17" s="106"/>
      <c r="Q17" s="112"/>
      <c r="R17" s="111"/>
      <c r="S17" s="57"/>
      <c r="IV17" s="108"/>
      <c r="IW17" s="108"/>
    </row>
    <row r="18" spans="1:257" s="107" customFormat="1" ht="15.9" customHeight="1" x14ac:dyDescent="0.3">
      <c r="A18" s="109" t="s">
        <v>2</v>
      </c>
      <c r="B18" s="153" t="s">
        <v>223</v>
      </c>
      <c r="C18" s="153" t="s">
        <v>157</v>
      </c>
      <c r="D18" s="174" t="s">
        <v>227</v>
      </c>
      <c r="E18" s="148" t="s">
        <v>168</v>
      </c>
      <c r="F18" s="153" t="s">
        <v>223</v>
      </c>
      <c r="G18" s="148" t="s">
        <v>125</v>
      </c>
      <c r="H18" s="153" t="s">
        <v>125</v>
      </c>
      <c r="I18" s="153" t="s">
        <v>223</v>
      </c>
      <c r="J18" s="148" t="s">
        <v>161</v>
      </c>
      <c r="K18" s="173" t="s">
        <v>226</v>
      </c>
      <c r="L18" s="153" t="s">
        <v>220</v>
      </c>
      <c r="M18" s="148" t="s">
        <v>157</v>
      </c>
      <c r="N18" s="148" t="s">
        <v>114</v>
      </c>
      <c r="O18" s="181" t="s">
        <v>165</v>
      </c>
      <c r="P18" s="106"/>
      <c r="Q18" s="112"/>
      <c r="R18" s="113"/>
      <c r="S18" s="57"/>
      <c r="IV18" s="108"/>
      <c r="IW18" s="108"/>
    </row>
    <row r="19" spans="1:257" s="107" customFormat="1" ht="15.9" customHeight="1" x14ac:dyDescent="0.3">
      <c r="A19" s="109" t="s">
        <v>2</v>
      </c>
      <c r="B19" s="153" t="s">
        <v>125</v>
      </c>
      <c r="C19" s="153" t="s">
        <v>223</v>
      </c>
      <c r="D19" s="173" t="s">
        <v>228</v>
      </c>
      <c r="E19" s="153" t="s">
        <v>223</v>
      </c>
      <c r="F19" s="172" t="s">
        <v>124</v>
      </c>
      <c r="G19" s="174" t="s">
        <v>29</v>
      </c>
      <c r="H19" s="172" t="s">
        <v>124</v>
      </c>
      <c r="I19" s="148" t="s">
        <v>30</v>
      </c>
      <c r="J19" s="148" t="s">
        <v>168</v>
      </c>
      <c r="K19" s="174" t="s">
        <v>227</v>
      </c>
      <c r="L19" s="153" t="s">
        <v>223</v>
      </c>
      <c r="M19" s="153" t="s">
        <v>137</v>
      </c>
      <c r="N19" s="173" t="s">
        <v>164</v>
      </c>
      <c r="O19" s="182" t="s">
        <v>124</v>
      </c>
      <c r="P19" s="106"/>
      <c r="Q19" s="112"/>
      <c r="R19" s="113"/>
      <c r="S19" s="57"/>
      <c r="IV19" s="108"/>
      <c r="IW19" s="108"/>
    </row>
    <row r="20" spans="1:257" s="107" customFormat="1" ht="15.9" customHeight="1" x14ac:dyDescent="0.3">
      <c r="A20" s="109" t="s">
        <v>2</v>
      </c>
      <c r="B20" s="172" t="s">
        <v>225</v>
      </c>
      <c r="C20" s="172" t="s">
        <v>124</v>
      </c>
      <c r="D20" s="173" t="s">
        <v>164</v>
      </c>
      <c r="E20" s="174" t="s">
        <v>227</v>
      </c>
      <c r="F20" s="174" t="s">
        <v>227</v>
      </c>
      <c r="G20" s="173" t="s">
        <v>13</v>
      </c>
      <c r="H20" s="173" t="s">
        <v>228</v>
      </c>
      <c r="I20" s="172" t="s">
        <v>225</v>
      </c>
      <c r="J20" s="153" t="s">
        <v>137</v>
      </c>
      <c r="K20" s="173" t="s">
        <v>228</v>
      </c>
      <c r="L20" s="174" t="s">
        <v>227</v>
      </c>
      <c r="M20" s="153" t="s">
        <v>223</v>
      </c>
      <c r="N20" s="172" t="s">
        <v>119</v>
      </c>
      <c r="O20" s="182" t="s">
        <v>230</v>
      </c>
      <c r="P20" s="106"/>
      <c r="Q20" s="112"/>
      <c r="R20" s="113"/>
      <c r="S20" s="57"/>
      <c r="IV20" s="108"/>
      <c r="IW20" s="108"/>
    </row>
    <row r="21" spans="1:257" s="107" customFormat="1" ht="15.9" customHeight="1" x14ac:dyDescent="0.3">
      <c r="A21" s="109" t="s">
        <v>2</v>
      </c>
      <c r="B21" s="172" t="s">
        <v>182</v>
      </c>
      <c r="C21" s="172" t="s">
        <v>120</v>
      </c>
      <c r="D21" s="173" t="s">
        <v>182</v>
      </c>
      <c r="E21" s="172" t="s">
        <v>119</v>
      </c>
      <c r="F21" s="173" t="s">
        <v>228</v>
      </c>
      <c r="G21" s="174" t="s">
        <v>186</v>
      </c>
      <c r="H21" s="173" t="s">
        <v>180</v>
      </c>
      <c r="I21" s="173" t="s">
        <v>226</v>
      </c>
      <c r="J21" s="153" t="s">
        <v>223</v>
      </c>
      <c r="K21" s="173" t="s">
        <v>180</v>
      </c>
      <c r="L21" s="173" t="s">
        <v>180</v>
      </c>
      <c r="M21" s="153" t="s">
        <v>125</v>
      </c>
      <c r="N21" s="174" t="s">
        <v>186</v>
      </c>
      <c r="O21" s="182" t="s">
        <v>6</v>
      </c>
      <c r="P21" s="106"/>
      <c r="Q21" s="112"/>
      <c r="R21" s="113"/>
      <c r="S21" s="57"/>
      <c r="IV21" s="108"/>
      <c r="IW21" s="108"/>
    </row>
    <row r="22" spans="1:257" s="107" customFormat="1" ht="15.9" customHeight="1" x14ac:dyDescent="0.3">
      <c r="A22" s="109" t="s">
        <v>2</v>
      </c>
      <c r="B22" s="172" t="s">
        <v>119</v>
      </c>
      <c r="C22" s="172" t="s">
        <v>228</v>
      </c>
      <c r="D22" s="172" t="s">
        <v>119</v>
      </c>
      <c r="E22" s="154" t="s">
        <v>169</v>
      </c>
      <c r="F22" s="156" t="s">
        <v>283</v>
      </c>
      <c r="G22" s="154" t="s">
        <v>176</v>
      </c>
      <c r="H22" s="173" t="s">
        <v>229</v>
      </c>
      <c r="I22" s="174" t="s">
        <v>228</v>
      </c>
      <c r="J22" s="153" t="s">
        <v>125</v>
      </c>
      <c r="K22" s="172" t="s">
        <v>236</v>
      </c>
      <c r="L22" s="172" t="s">
        <v>231</v>
      </c>
      <c r="M22" s="172" t="s">
        <v>124</v>
      </c>
      <c r="N22" s="156" t="s">
        <v>8</v>
      </c>
      <c r="O22" s="182" t="s">
        <v>186</v>
      </c>
      <c r="P22" s="106"/>
      <c r="Q22" s="112"/>
      <c r="R22" s="113"/>
      <c r="S22" s="57"/>
      <c r="IV22" s="108"/>
      <c r="IW22" s="108"/>
    </row>
    <row r="23" spans="1:257" s="107" customFormat="1" ht="15.9" customHeight="1" x14ac:dyDescent="0.3">
      <c r="A23" s="109" t="s">
        <v>2</v>
      </c>
      <c r="B23" s="172" t="s">
        <v>231</v>
      </c>
      <c r="C23" s="172" t="s">
        <v>180</v>
      </c>
      <c r="D23" s="173" t="s">
        <v>122</v>
      </c>
      <c r="E23" s="154" t="s">
        <v>288</v>
      </c>
      <c r="F23" s="156" t="s">
        <v>260</v>
      </c>
      <c r="G23" s="154" t="s">
        <v>249</v>
      </c>
      <c r="H23" s="154" t="s">
        <v>169</v>
      </c>
      <c r="I23" s="172" t="s">
        <v>119</v>
      </c>
      <c r="J23" s="174" t="s">
        <v>227</v>
      </c>
      <c r="K23" s="154" t="s">
        <v>288</v>
      </c>
      <c r="L23" s="155" t="s">
        <v>261</v>
      </c>
      <c r="M23" s="173" t="s">
        <v>228</v>
      </c>
      <c r="N23" s="155" t="s">
        <v>169</v>
      </c>
      <c r="O23" s="183" t="s">
        <v>249</v>
      </c>
      <c r="P23" s="106"/>
      <c r="Q23" s="112"/>
      <c r="R23" s="113"/>
      <c r="S23" s="57"/>
      <c r="IV23" s="108"/>
      <c r="IW23" s="108"/>
    </row>
    <row r="24" spans="1:257" s="107" customFormat="1" ht="15.9" customHeight="1" x14ac:dyDescent="0.3">
      <c r="A24" s="109" t="s">
        <v>2</v>
      </c>
      <c r="B24" s="156" t="s">
        <v>264</v>
      </c>
      <c r="C24" s="172" t="s">
        <v>230</v>
      </c>
      <c r="D24" s="154" t="s">
        <v>246</v>
      </c>
      <c r="E24" s="154" t="s">
        <v>277</v>
      </c>
      <c r="F24" s="156" t="s">
        <v>289</v>
      </c>
      <c r="G24" s="187" t="s">
        <v>266</v>
      </c>
      <c r="H24" s="155" t="s">
        <v>261</v>
      </c>
      <c r="I24" s="173" t="s">
        <v>12</v>
      </c>
      <c r="J24" s="174" t="s">
        <v>228</v>
      </c>
      <c r="K24" s="156" t="s">
        <v>264</v>
      </c>
      <c r="L24" s="156" t="s">
        <v>264</v>
      </c>
      <c r="M24" s="173" t="s">
        <v>180</v>
      </c>
      <c r="N24" s="154" t="s">
        <v>132</v>
      </c>
      <c r="O24" s="183" t="s">
        <v>250</v>
      </c>
      <c r="P24" s="106"/>
      <c r="Q24" s="112"/>
      <c r="R24" s="113"/>
      <c r="S24" s="57"/>
      <c r="IV24" s="108"/>
      <c r="IW24" s="108"/>
    </row>
    <row r="25" spans="1:257" s="107" customFormat="1" ht="15.9" customHeight="1" x14ac:dyDescent="0.3">
      <c r="A25" s="109" t="s">
        <v>2</v>
      </c>
      <c r="B25" s="156" t="s">
        <v>275</v>
      </c>
      <c r="C25" s="172" t="s">
        <v>186</v>
      </c>
      <c r="D25" s="154" t="s">
        <v>277</v>
      </c>
      <c r="E25" s="154" t="s">
        <v>153</v>
      </c>
      <c r="F25" s="156" t="s">
        <v>275</v>
      </c>
      <c r="G25" s="156" t="s">
        <v>191</v>
      </c>
      <c r="H25" s="155" t="s">
        <v>195</v>
      </c>
      <c r="I25" s="154" t="s">
        <v>136</v>
      </c>
      <c r="J25" s="172" t="s">
        <v>119</v>
      </c>
      <c r="K25" s="156" t="s">
        <v>275</v>
      </c>
      <c r="L25" s="156" t="s">
        <v>275</v>
      </c>
      <c r="M25" s="154" t="s">
        <v>169</v>
      </c>
      <c r="N25" s="156" t="s">
        <v>183</v>
      </c>
      <c r="O25" s="183" t="s">
        <v>276</v>
      </c>
      <c r="P25" s="106"/>
      <c r="Q25" s="112"/>
      <c r="R25" s="113"/>
      <c r="S25" s="57"/>
      <c r="IV25" s="108"/>
      <c r="IW25" s="108"/>
    </row>
    <row r="26" spans="1:257" s="107" customFormat="1" ht="15.9" customHeight="1" x14ac:dyDescent="0.3">
      <c r="A26" s="106"/>
      <c r="B26" s="114"/>
      <c r="C26" s="114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4"/>
      <c r="P26" s="106"/>
      <c r="Q26" s="111"/>
      <c r="R26" s="113"/>
      <c r="IV26" s="108"/>
      <c r="IW26" s="108"/>
    </row>
    <row r="27" spans="1:257" s="107" customFormat="1" ht="15.9" customHeight="1" x14ac:dyDescent="0.3">
      <c r="A27" s="116" t="s">
        <v>15</v>
      </c>
      <c r="B27" s="157" t="s">
        <v>118</v>
      </c>
      <c r="C27" s="158" t="s">
        <v>4</v>
      </c>
      <c r="D27" s="158" t="s">
        <v>4</v>
      </c>
      <c r="E27" s="158" t="s">
        <v>4</v>
      </c>
      <c r="F27" s="158" t="s">
        <v>4</v>
      </c>
      <c r="G27" s="158" t="s">
        <v>4</v>
      </c>
      <c r="H27" s="158" t="s">
        <v>4</v>
      </c>
      <c r="I27" s="158" t="s">
        <v>4</v>
      </c>
      <c r="J27" s="158" t="s">
        <v>4</v>
      </c>
      <c r="K27" s="158" t="s">
        <v>4</v>
      </c>
      <c r="L27" s="158" t="s">
        <v>4</v>
      </c>
      <c r="M27" s="158" t="s">
        <v>4</v>
      </c>
      <c r="N27" s="157" t="s">
        <v>214</v>
      </c>
      <c r="O27" s="157" t="s">
        <v>214</v>
      </c>
      <c r="P27" s="106"/>
      <c r="Q27" s="111"/>
      <c r="R27" s="113"/>
      <c r="IV27" s="108"/>
      <c r="IW27" s="108"/>
    </row>
    <row r="28" spans="1:257" s="107" customFormat="1" ht="15.9" customHeight="1" x14ac:dyDescent="0.3">
      <c r="A28" s="117" t="s">
        <v>16</v>
      </c>
      <c r="B28" s="157" t="s">
        <v>10</v>
      </c>
      <c r="C28" s="157" t="s">
        <v>10</v>
      </c>
      <c r="D28" s="157" t="s">
        <v>10</v>
      </c>
      <c r="E28" s="157" t="s">
        <v>10</v>
      </c>
      <c r="F28" s="157" t="s">
        <v>10</v>
      </c>
      <c r="G28" s="157" t="s">
        <v>10</v>
      </c>
      <c r="H28" s="157" t="s">
        <v>10</v>
      </c>
      <c r="I28" s="157" t="s">
        <v>10</v>
      </c>
      <c r="J28" s="157" t="s">
        <v>10</v>
      </c>
      <c r="K28" s="157" t="s">
        <v>10</v>
      </c>
      <c r="L28" s="157" t="s">
        <v>10</v>
      </c>
      <c r="M28" s="160" t="s">
        <v>11</v>
      </c>
      <c r="N28" s="157" t="s">
        <v>3</v>
      </c>
      <c r="O28" s="157" t="s">
        <v>10</v>
      </c>
      <c r="P28" s="106"/>
      <c r="Q28" s="111"/>
      <c r="R28" s="113"/>
      <c r="IV28" s="108"/>
      <c r="IW28" s="108"/>
    </row>
    <row r="29" spans="1:257" s="107" customFormat="1" ht="15.9" customHeight="1" x14ac:dyDescent="0.3">
      <c r="A29" s="118" t="s">
        <v>17</v>
      </c>
      <c r="B29" s="157" t="s">
        <v>4</v>
      </c>
      <c r="C29" s="157" t="s">
        <v>4</v>
      </c>
      <c r="D29" s="157" t="s">
        <v>227</v>
      </c>
      <c r="E29" s="157" t="s">
        <v>4</v>
      </c>
      <c r="F29" s="157" t="s">
        <v>4</v>
      </c>
      <c r="G29" s="159" t="s">
        <v>157</v>
      </c>
      <c r="H29" s="157" t="s">
        <v>4</v>
      </c>
      <c r="I29" s="157" t="s">
        <v>4</v>
      </c>
      <c r="J29" s="157" t="s">
        <v>4</v>
      </c>
      <c r="K29" s="157" t="s">
        <v>4</v>
      </c>
      <c r="L29" s="157" t="s">
        <v>4</v>
      </c>
      <c r="M29" s="158" t="s">
        <v>4</v>
      </c>
      <c r="N29" s="157" t="s">
        <v>120</v>
      </c>
      <c r="O29" s="157" t="s">
        <v>186</v>
      </c>
      <c r="P29" s="106"/>
      <c r="Q29" s="111"/>
      <c r="R29" s="113"/>
      <c r="IV29" s="108"/>
      <c r="IW29" s="108"/>
    </row>
    <row r="30" spans="1:257" s="107" customFormat="1" ht="15.9" customHeight="1" x14ac:dyDescent="0.3">
      <c r="A30" s="119" t="s">
        <v>18</v>
      </c>
      <c r="B30" s="157" t="s">
        <v>173</v>
      </c>
      <c r="C30" s="157" t="s">
        <v>173</v>
      </c>
      <c r="D30" s="157" t="s">
        <v>173</v>
      </c>
      <c r="E30" s="158" t="s">
        <v>215</v>
      </c>
      <c r="F30" s="158" t="s">
        <v>213</v>
      </c>
      <c r="G30" s="158" t="s">
        <v>125</v>
      </c>
      <c r="H30" s="157" t="s">
        <v>173</v>
      </c>
      <c r="I30" s="157" t="s">
        <v>173</v>
      </c>
      <c r="J30" s="158" t="s">
        <v>213</v>
      </c>
      <c r="K30" s="158" t="s">
        <v>213</v>
      </c>
      <c r="L30" s="158" t="s">
        <v>213</v>
      </c>
      <c r="M30" s="158" t="s">
        <v>215</v>
      </c>
      <c r="N30" s="158" t="s">
        <v>213</v>
      </c>
      <c r="O30" s="158" t="s">
        <v>213</v>
      </c>
      <c r="P30" s="106"/>
      <c r="Q30" s="111"/>
      <c r="R30" s="113"/>
      <c r="IV30" s="108"/>
      <c r="IW30" s="108"/>
    </row>
    <row r="31" spans="1:257" s="107" customFormat="1" ht="15.9" customHeight="1" x14ac:dyDescent="0.3">
      <c r="A31" s="120" t="s">
        <v>197</v>
      </c>
      <c r="B31" s="157" t="s">
        <v>228</v>
      </c>
      <c r="C31" s="157" t="s">
        <v>157</v>
      </c>
      <c r="D31" s="157" t="s">
        <v>224</v>
      </c>
      <c r="E31" s="159" t="s">
        <v>153</v>
      </c>
      <c r="F31" s="158" t="s">
        <v>120</v>
      </c>
      <c r="G31" s="159" t="s">
        <v>14</v>
      </c>
      <c r="H31" s="158" t="s">
        <v>120</v>
      </c>
      <c r="I31" s="158" t="s">
        <v>120</v>
      </c>
      <c r="J31" s="159" t="s">
        <v>228</v>
      </c>
      <c r="K31" s="157" t="s">
        <v>224</v>
      </c>
      <c r="L31" s="157" t="s">
        <v>224</v>
      </c>
      <c r="M31" s="159" t="s">
        <v>116</v>
      </c>
      <c r="N31" s="159" t="s">
        <v>14</v>
      </c>
      <c r="O31" s="159" t="s">
        <v>14</v>
      </c>
      <c r="P31" s="106"/>
      <c r="Q31" s="111"/>
      <c r="R31" s="113"/>
      <c r="IV31" s="108"/>
      <c r="IW31" s="108"/>
    </row>
    <row r="32" spans="1:257" s="107" customFormat="1" ht="15.9" customHeight="1" x14ac:dyDescent="0.3">
      <c r="A32" s="121" t="s">
        <v>19</v>
      </c>
      <c r="B32" s="157" t="s">
        <v>144</v>
      </c>
      <c r="C32" s="157" t="s">
        <v>164</v>
      </c>
      <c r="D32" s="157" t="s">
        <v>179</v>
      </c>
      <c r="E32" s="157" t="s">
        <v>195</v>
      </c>
      <c r="F32" s="160" t="s">
        <v>163</v>
      </c>
      <c r="G32" s="160" t="s">
        <v>115</v>
      </c>
      <c r="H32" s="161" t="s">
        <v>287</v>
      </c>
      <c r="I32" s="160" t="s">
        <v>117</v>
      </c>
      <c r="J32" s="157" t="s">
        <v>144</v>
      </c>
      <c r="K32" s="157" t="s">
        <v>144</v>
      </c>
      <c r="L32" s="157" t="s">
        <v>144</v>
      </c>
      <c r="M32" s="157" t="s">
        <v>144</v>
      </c>
      <c r="N32" s="161" t="s">
        <v>117</v>
      </c>
      <c r="O32" s="157" t="s">
        <v>195</v>
      </c>
      <c r="P32" s="106"/>
      <c r="Q32" s="111"/>
      <c r="R32" s="113"/>
      <c r="IV32" s="108"/>
      <c r="IW32" s="108"/>
    </row>
    <row r="33" spans="1:257" s="107" customFormat="1" ht="15.9" customHeight="1" x14ac:dyDescent="0.3">
      <c r="A33" s="122" t="s">
        <v>20</v>
      </c>
      <c r="B33" s="162" t="s">
        <v>291</v>
      </c>
      <c r="C33" s="162" t="s">
        <v>291</v>
      </c>
      <c r="D33" s="162" t="s">
        <v>291</v>
      </c>
      <c r="E33" s="162" t="s">
        <v>291</v>
      </c>
      <c r="F33" s="162" t="s">
        <v>291</v>
      </c>
      <c r="G33" s="159" t="s">
        <v>297</v>
      </c>
      <c r="H33" s="162" t="s">
        <v>291</v>
      </c>
      <c r="I33" s="159" t="s">
        <v>297</v>
      </c>
      <c r="J33" s="162" t="s">
        <v>291</v>
      </c>
      <c r="K33" s="162" t="s">
        <v>291</v>
      </c>
      <c r="L33" s="162" t="s">
        <v>291</v>
      </c>
      <c r="M33" s="162" t="s">
        <v>291</v>
      </c>
      <c r="N33" s="159" t="s">
        <v>297</v>
      </c>
      <c r="O33" s="159" t="s">
        <v>297</v>
      </c>
      <c r="P33" s="106"/>
      <c r="Q33" s="111"/>
      <c r="R33" s="113"/>
      <c r="IV33" s="108"/>
      <c r="IW33" s="108"/>
    </row>
    <row r="34" spans="1:257" ht="15.9" customHeight="1" x14ac:dyDescent="0.3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14"/>
      <c r="P34" s="106"/>
    </row>
    <row r="36" spans="1:257" ht="15.9" customHeight="1" x14ac:dyDescent="0.3">
      <c r="A36" s="141" t="s">
        <v>21</v>
      </c>
      <c r="B36" s="123" t="s">
        <v>22</v>
      </c>
    </row>
    <row r="37" spans="1:257" ht="15.9" customHeight="1" x14ac:dyDescent="0.3">
      <c r="B37" s="124" t="s">
        <v>23</v>
      </c>
    </row>
    <row r="38" spans="1:257" ht="15.9" customHeight="1" x14ac:dyDescent="0.3">
      <c r="B38" s="125" t="s">
        <v>24</v>
      </c>
    </row>
    <row r="39" spans="1:257" ht="15.9" customHeight="1" x14ac:dyDescent="0.3">
      <c r="B39" s="175" t="s">
        <v>25</v>
      </c>
      <c r="F39" s="126"/>
    </row>
    <row r="40" spans="1:257" ht="15.9" customHeight="1" x14ac:dyDescent="0.3">
      <c r="B40" s="127" t="s">
        <v>26</v>
      </c>
    </row>
    <row r="42" spans="1:257" ht="15.9" customHeight="1" x14ac:dyDescent="0.3">
      <c r="B42" s="128" t="s">
        <v>27</v>
      </c>
    </row>
    <row r="49" spans="15:15" s="116" customFormat="1" ht="15.9" customHeight="1" x14ac:dyDescent="0.3">
      <c r="O49" s="178"/>
    </row>
  </sheetData>
  <sheetProtection selectLockedCells="1" selectUnlockedCells="1"/>
  <mergeCells count="1">
    <mergeCell ref="A1:C1"/>
  </mergeCells>
  <conditionalFormatting sqref="N25">
    <cfRule type="expression" dxfId="53" priority="1">
      <formula>$C25=4</formula>
    </cfRule>
    <cfRule type="expression" dxfId="52" priority="2">
      <formula>$C25=3</formula>
    </cfRule>
    <cfRule type="expression" dxfId="51" priority="3">
      <formula>$C25="HC"</formula>
    </cfRule>
    <cfRule type="expression" dxfId="50" priority="4">
      <formula>$C25=2</formula>
    </cfRule>
    <cfRule type="expression" dxfId="49" priority="5">
      <formula>$C25=1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84"/>
  <sheetViews>
    <sheetView topLeftCell="A37" zoomScale="86" zoomScaleNormal="85" workbookViewId="0">
      <selection activeCell="B174" sqref="B174"/>
    </sheetView>
  </sheetViews>
  <sheetFormatPr defaultColWidth="11.5546875" defaultRowHeight="14.4" x14ac:dyDescent="0.3"/>
  <cols>
    <col min="1" max="1" width="4.44140625" style="1" customWidth="1"/>
    <col min="2" max="2" width="24.88671875" style="165" customWidth="1"/>
    <col min="3" max="3" width="4.109375" style="1" bestFit="1" customWidth="1"/>
    <col min="4" max="4" width="4.109375" style="1" customWidth="1"/>
    <col min="5" max="5" width="3.5546875" style="1" customWidth="1"/>
    <col min="6" max="6" width="4" style="1" customWidth="1"/>
    <col min="7" max="7" width="4.33203125" style="1" customWidth="1"/>
    <col min="8" max="8" width="3.88671875" style="1" customWidth="1"/>
    <col min="9" max="9" width="4.33203125" style="1" customWidth="1"/>
    <col min="10" max="10" width="3.5546875" style="1" customWidth="1"/>
    <col min="11" max="12" width="3.6640625" style="1" customWidth="1"/>
    <col min="13" max="13" width="3.88671875" style="1" customWidth="1"/>
    <col min="14" max="14" width="3.88671875" style="1" bestFit="1" customWidth="1"/>
    <col min="15" max="17" width="4.109375" style="1" customWidth="1"/>
    <col min="18" max="18" width="3" style="1" customWidth="1"/>
    <col min="19" max="19" width="8.6640625" style="1" customWidth="1"/>
    <col min="20" max="21" width="2.44140625" style="1" customWidth="1"/>
    <col min="22" max="22" width="11.5546875" style="1"/>
    <col min="23" max="23" width="8.6640625" style="1" customWidth="1"/>
    <col min="24" max="24" width="7.6640625" style="1" customWidth="1"/>
    <col min="25" max="26" width="9.109375" style="1" customWidth="1"/>
    <col min="27" max="27" width="10.33203125" style="1" customWidth="1"/>
    <col min="28" max="29" width="8.6640625" style="1" customWidth="1"/>
    <col min="30" max="30" width="21.33203125" style="1" customWidth="1"/>
    <col min="31" max="32" width="8.6640625" style="1" customWidth="1"/>
    <col min="33" max="33" width="17" style="1" customWidth="1"/>
    <col min="34" max="256" width="8.6640625" style="1" customWidth="1"/>
  </cols>
  <sheetData>
    <row r="1" spans="1:33" ht="23.4" thickBot="1" x14ac:dyDescent="0.45">
      <c r="A1" s="22" t="s">
        <v>196</v>
      </c>
      <c r="B1" s="16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33" ht="15" thickTop="1" x14ac:dyDescent="0.3">
      <c r="A2" s="3"/>
      <c r="B2" s="16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3" ht="21" x14ac:dyDescent="0.4">
      <c r="A3" s="4" t="s">
        <v>105</v>
      </c>
      <c r="T3" s="3"/>
    </row>
    <row r="4" spans="1:33" ht="15.6" x14ac:dyDescent="0.3">
      <c r="A4" s="23"/>
      <c r="B4" s="164"/>
      <c r="C4" s="2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33" x14ac:dyDescent="0.3">
      <c r="B5" s="165" t="s">
        <v>109</v>
      </c>
      <c r="C5" s="82" t="s">
        <v>103</v>
      </c>
      <c r="D5" s="104" t="s">
        <v>155</v>
      </c>
      <c r="E5" s="104" t="s">
        <v>210</v>
      </c>
      <c r="F5" s="104" t="s">
        <v>200</v>
      </c>
      <c r="G5" s="104" t="s">
        <v>208</v>
      </c>
      <c r="H5" s="104" t="s">
        <v>205</v>
      </c>
      <c r="I5" s="104" t="s">
        <v>298</v>
      </c>
      <c r="J5" s="104" t="s">
        <v>201</v>
      </c>
      <c r="K5" s="104" t="s">
        <v>199</v>
      </c>
      <c r="L5" s="104" t="s">
        <v>206</v>
      </c>
      <c r="M5" s="104" t="s">
        <v>204</v>
      </c>
      <c r="N5" s="104" t="s">
        <v>207</v>
      </c>
      <c r="O5" s="104" t="s">
        <v>209</v>
      </c>
      <c r="P5" s="104" t="s">
        <v>211</v>
      </c>
      <c r="Q5" s="104" t="s">
        <v>203</v>
      </c>
      <c r="R5" s="3"/>
      <c r="S5" s="26" t="s">
        <v>28</v>
      </c>
      <c r="T5" s="3"/>
      <c r="X5" s="1" t="s">
        <v>108</v>
      </c>
    </row>
    <row r="6" spans="1:33" x14ac:dyDescent="0.3">
      <c r="A6" s="1">
        <v>1</v>
      </c>
      <c r="B6" s="92" t="s">
        <v>213</v>
      </c>
      <c r="C6" s="5" t="s">
        <v>104</v>
      </c>
      <c r="D6" t="str">
        <f>IF(COUNTIF('De Teams'!B$6:B$25,'Shortlist teams'!$B6)=1,"X","")</f>
        <v>X</v>
      </c>
      <c r="E6" t="str">
        <f>IF(COUNTIF('De Teams'!C$6:C$25,'Shortlist teams'!$B6)=1,"X","")</f>
        <v>X</v>
      </c>
      <c r="F6" t="str">
        <f>IF(COUNTIF('De Teams'!D$6:D$25,'Shortlist teams'!$B6)=1,"X","")</f>
        <v>X</v>
      </c>
      <c r="G6" t="str">
        <f>IF(COUNTIF('De Teams'!E$6:E$25,'Shortlist teams'!$B6)=1,"X","")</f>
        <v>X</v>
      </c>
      <c r="H6" t="str">
        <f>IF(COUNTIF('De Teams'!F$6:F$25,'Shortlist teams'!$B6)=1,"X","")</f>
        <v>X</v>
      </c>
      <c r="I6" t="str">
        <f>IF(COUNTIF('De Teams'!G$6:G$25,'Shortlist teams'!$B6)=1,"X","")</f>
        <v>X</v>
      </c>
      <c r="J6" t="str">
        <f>IF(COUNTIF('De Teams'!H$6:H$25,'Shortlist teams'!$B6)=1,"X","")</f>
        <v/>
      </c>
      <c r="K6" t="str">
        <f>IF(COUNTIF('De Teams'!I$6:I$25,'Shortlist teams'!$B6)=1,"X","")</f>
        <v>X</v>
      </c>
      <c r="L6" t="str">
        <f>IF(COUNTIF('De Teams'!J$6:J$25,'Shortlist teams'!$B6)=1,"X","")</f>
        <v>X</v>
      </c>
      <c r="M6" t="str">
        <f>IF(COUNTIF('De Teams'!K$6:K$25,'Shortlist teams'!$B6)=1,"X","")</f>
        <v/>
      </c>
      <c r="N6" t="str">
        <f>IF(COUNTIF('De Teams'!L$6:L$25,'Shortlist teams'!$B6)=1,"X","")</f>
        <v>X</v>
      </c>
      <c r="O6" t="str">
        <f>IF(COUNTIF('De Teams'!M$6:M$25,'Shortlist teams'!$B6)=1,"X","")</f>
        <v/>
      </c>
      <c r="P6" t="str">
        <f>IF(COUNTIF('De Teams'!N$6:N$25,'Shortlist teams'!$B6)=1,"X","")</f>
        <v/>
      </c>
      <c r="Q6" t="str">
        <f>IF(COUNTIF('De Teams'!O$6:O$25,'Shortlist teams'!$B6)=1,"X","")</f>
        <v>X</v>
      </c>
      <c r="R6" s="3"/>
      <c r="S6" s="1">
        <f>COUNTIF(D6:Q6,"X")</f>
        <v>10</v>
      </c>
      <c r="T6" s="3"/>
      <c r="Y6" s="1" t="s">
        <v>104</v>
      </c>
      <c r="Z6" s="1">
        <v>1</v>
      </c>
      <c r="AA6" s="1">
        <v>2</v>
      </c>
      <c r="AB6" s="1">
        <v>3</v>
      </c>
      <c r="AC6" s="1">
        <v>4</v>
      </c>
    </row>
    <row r="7" spans="1:33" x14ac:dyDescent="0.3">
      <c r="A7" s="1">
        <v>2</v>
      </c>
      <c r="B7" s="92" t="s">
        <v>11</v>
      </c>
      <c r="C7" s="5" t="s">
        <v>104</v>
      </c>
      <c r="D7" t="str">
        <f>IF(COUNTIF('De Teams'!B$6:B$25,'Shortlist teams'!$B7)=1,"X","")</f>
        <v>X</v>
      </c>
      <c r="E7" t="str">
        <f>IF(COUNTIF('De Teams'!C$6:C$25,'Shortlist teams'!$B7)=1,"X","")</f>
        <v>X</v>
      </c>
      <c r="F7" t="str">
        <f>IF(COUNTIF('De Teams'!D$6:D$25,'Shortlist teams'!$B7)=1,"X","")</f>
        <v>X</v>
      </c>
      <c r="G7" t="str">
        <f>IF(COUNTIF('De Teams'!E$6:E$25,'Shortlist teams'!$B7)=1,"X","")</f>
        <v/>
      </c>
      <c r="H7" t="str">
        <f>IF(COUNTIF('De Teams'!F$6:F$25,'Shortlist teams'!$B7)=1,"X","")</f>
        <v>X</v>
      </c>
      <c r="I7" t="str">
        <f>IF(COUNTIF('De Teams'!G$6:G$25,'Shortlist teams'!$B7)=1,"X","")</f>
        <v/>
      </c>
      <c r="J7" t="str">
        <f>IF(COUNTIF('De Teams'!H$6:H$25,'Shortlist teams'!$B7)=1,"X","")</f>
        <v>X</v>
      </c>
      <c r="K7" t="str">
        <f>IF(COUNTIF('De Teams'!I$6:I$25,'Shortlist teams'!$B7)=1,"X","")</f>
        <v>X</v>
      </c>
      <c r="L7" t="str">
        <f>IF(COUNTIF('De Teams'!J$6:J$25,'Shortlist teams'!$B7)=1,"X","")</f>
        <v>X</v>
      </c>
      <c r="M7" t="str">
        <f>IF(COUNTIF('De Teams'!K$6:K$25,'Shortlist teams'!$B7)=1,"X","")</f>
        <v>X</v>
      </c>
      <c r="N7" t="str">
        <f>IF(COUNTIF('De Teams'!L$6:L$25,'Shortlist teams'!$B7)=1,"X","")</f>
        <v/>
      </c>
      <c r="O7" t="str">
        <f>IF(COUNTIF('De Teams'!M$6:M$25,'Shortlist teams'!$B7)=1,"X","")</f>
        <v>X</v>
      </c>
      <c r="P7" t="str">
        <f>IF(COUNTIF('De Teams'!N$6:N$25,'Shortlist teams'!$B7)=1,"X","")</f>
        <v>X</v>
      </c>
      <c r="Q7" t="str">
        <f>IF(COUNTIF('De Teams'!O$6:O$25,'Shortlist teams'!$B7)=1,"X","")</f>
        <v/>
      </c>
      <c r="R7" s="3"/>
      <c r="S7" s="1">
        <f t="shared" ref="S7:S70" si="0">COUNTIF(D7:Q7,"X")</f>
        <v>10</v>
      </c>
      <c r="T7" s="3"/>
      <c r="V7" s="17" t="s">
        <v>22</v>
      </c>
      <c r="X7" s="83">
        <v>1</v>
      </c>
      <c r="Y7" s="1">
        <f>ROUND(AA7*2/3,0)</f>
        <v>20</v>
      </c>
      <c r="Z7" s="1">
        <f>ROUND(AA7*5/6,0)</f>
        <v>25</v>
      </c>
      <c r="AA7" s="89">
        <v>30</v>
      </c>
      <c r="AB7" s="1">
        <f>ROUND(AA7*4/3,0)</f>
        <v>40</v>
      </c>
      <c r="AC7" s="1">
        <f>ROUND(AA7*5/3,0)</f>
        <v>50</v>
      </c>
      <c r="AD7" s="27"/>
      <c r="AG7" s="27"/>
    </row>
    <row r="8" spans="1:33" x14ac:dyDescent="0.3">
      <c r="A8" s="1">
        <v>3</v>
      </c>
      <c r="B8" s="92" t="s">
        <v>10</v>
      </c>
      <c r="C8" s="5" t="s">
        <v>104</v>
      </c>
      <c r="D8" t="str">
        <f>IF(COUNTIF('De Teams'!B$6:B$25,'Shortlist teams'!$B8)=1,"X","")</f>
        <v>X</v>
      </c>
      <c r="E8" t="str">
        <f>IF(COUNTIF('De Teams'!C$6:C$25,'Shortlist teams'!$B8)=1,"X","")</f>
        <v>X</v>
      </c>
      <c r="F8" t="str">
        <f>IF(COUNTIF('De Teams'!D$6:D$25,'Shortlist teams'!$B8)=1,"X","")</f>
        <v>X</v>
      </c>
      <c r="G8" t="str">
        <f>IF(COUNTIF('De Teams'!E$6:E$25,'Shortlist teams'!$B8)=1,"X","")</f>
        <v>X</v>
      </c>
      <c r="H8" t="str">
        <f>IF(COUNTIF('De Teams'!F$6:F$25,'Shortlist teams'!$B8)=1,"X","")</f>
        <v>X</v>
      </c>
      <c r="I8" t="str">
        <f>IF(COUNTIF('De Teams'!G$6:G$25,'Shortlist teams'!$B8)=1,"X","")</f>
        <v>X</v>
      </c>
      <c r="J8" t="str">
        <f>IF(COUNTIF('De Teams'!H$6:H$25,'Shortlist teams'!$B8)=1,"X","")</f>
        <v>X</v>
      </c>
      <c r="K8" t="str">
        <f>IF(COUNTIF('De Teams'!I$6:I$25,'Shortlist teams'!$B8)=1,"X","")</f>
        <v>X</v>
      </c>
      <c r="L8" t="str">
        <f>IF(COUNTIF('De Teams'!J$6:J$25,'Shortlist teams'!$B8)=1,"X","")</f>
        <v>X</v>
      </c>
      <c r="M8" t="str">
        <f>IF(COUNTIF('De Teams'!K$6:K$25,'Shortlist teams'!$B8)=1,"X","")</f>
        <v>X</v>
      </c>
      <c r="N8" t="str">
        <f>IF(COUNTIF('De Teams'!L$6:L$25,'Shortlist teams'!$B8)=1,"X","")</f>
        <v>X</v>
      </c>
      <c r="O8" t="str">
        <f>IF(COUNTIF('De Teams'!M$6:M$25,'Shortlist teams'!$B8)=1,"X","")</f>
        <v>X</v>
      </c>
      <c r="P8" t="str">
        <f>IF(COUNTIF('De Teams'!N$6:N$25,'Shortlist teams'!$B8)=1,"X","")</f>
        <v>X</v>
      </c>
      <c r="Q8" t="str">
        <f>IF(COUNTIF('De Teams'!O$6:O$25,'Shortlist teams'!$B8)=1,"X","")</f>
        <v/>
      </c>
      <c r="R8" s="3"/>
      <c r="S8" s="1">
        <f t="shared" si="0"/>
        <v>13</v>
      </c>
      <c r="T8" s="3"/>
      <c r="V8" s="18" t="s">
        <v>23</v>
      </c>
      <c r="X8" s="84">
        <v>2</v>
      </c>
      <c r="Y8" s="1">
        <f t="shared" ref="Y8:Y26" si="1">ROUND(AA8*2/3,0)</f>
        <v>17</v>
      </c>
      <c r="Z8" s="1">
        <f t="shared" ref="Z8:Z26" si="2">ROUND(AA8*5/6,0)</f>
        <v>22</v>
      </c>
      <c r="AA8" s="90">
        <v>26</v>
      </c>
      <c r="AB8" s="1">
        <f t="shared" ref="AB8:AB26" si="3">ROUND(AA8*4/3,0)</f>
        <v>35</v>
      </c>
      <c r="AC8" s="1">
        <f t="shared" ref="AC8:AC26" si="4">ROUND(AA8*5/3,0)</f>
        <v>43</v>
      </c>
      <c r="AD8" s="28"/>
      <c r="AG8" s="28"/>
    </row>
    <row r="9" spans="1:33" x14ac:dyDescent="0.3">
      <c r="A9" s="1">
        <v>4</v>
      </c>
      <c r="B9" s="92" t="s">
        <v>4</v>
      </c>
      <c r="C9" s="5" t="s">
        <v>104</v>
      </c>
      <c r="D9" t="str">
        <f>IF(COUNTIF('De Teams'!B$6:B$25,'Shortlist teams'!$B9)=1,"X","")</f>
        <v>X</v>
      </c>
      <c r="E9" t="str">
        <f>IF(COUNTIF('De Teams'!C$6:C$25,'Shortlist teams'!$B9)=1,"X","")</f>
        <v>X</v>
      </c>
      <c r="F9" t="str">
        <f>IF(COUNTIF('De Teams'!D$6:D$25,'Shortlist teams'!$B9)=1,"X","")</f>
        <v>X</v>
      </c>
      <c r="G9" t="str">
        <f>IF(COUNTIF('De Teams'!E$6:E$25,'Shortlist teams'!$B9)=1,"X","")</f>
        <v>X</v>
      </c>
      <c r="H9" t="str">
        <f>IF(COUNTIF('De Teams'!F$6:F$25,'Shortlist teams'!$B9)=1,"X","")</f>
        <v>X</v>
      </c>
      <c r="I9" t="str">
        <f>IF(COUNTIF('De Teams'!G$6:G$25,'Shortlist teams'!$B9)=1,"X","")</f>
        <v>X</v>
      </c>
      <c r="J9" t="str">
        <f>IF(COUNTIF('De Teams'!H$6:H$25,'Shortlist teams'!$B9)=1,"X","")</f>
        <v>X</v>
      </c>
      <c r="K9" t="str">
        <f>IF(COUNTIF('De Teams'!I$6:I$25,'Shortlist teams'!$B9)=1,"X","")</f>
        <v>X</v>
      </c>
      <c r="L9" t="str">
        <f>IF(COUNTIF('De Teams'!J$6:J$25,'Shortlist teams'!$B9)=1,"X","")</f>
        <v>X</v>
      </c>
      <c r="M9" t="str">
        <f>IF(COUNTIF('De Teams'!K$6:K$25,'Shortlist teams'!$B9)=1,"X","")</f>
        <v>X</v>
      </c>
      <c r="N9" t="str">
        <f>IF(COUNTIF('De Teams'!L$6:L$25,'Shortlist teams'!$B9)=1,"X","")</f>
        <v>X</v>
      </c>
      <c r="O9" t="str">
        <f>IF(COUNTIF('De Teams'!M$6:M$25,'Shortlist teams'!$B9)=1,"X","")</f>
        <v>X</v>
      </c>
      <c r="P9" t="str">
        <f>IF(COUNTIF('De Teams'!N$6:N$25,'Shortlist teams'!$B9)=1,"X","")</f>
        <v>X</v>
      </c>
      <c r="Q9" t="str">
        <f>IF(COUNTIF('De Teams'!O$6:O$25,'Shortlist teams'!$B9)=1,"X","")</f>
        <v>X</v>
      </c>
      <c r="R9" s="3"/>
      <c r="S9" s="1">
        <f t="shared" si="0"/>
        <v>14</v>
      </c>
      <c r="T9" s="3"/>
      <c r="V9" s="29" t="s">
        <v>24</v>
      </c>
      <c r="X9" s="84">
        <v>3</v>
      </c>
      <c r="Y9" s="1">
        <f t="shared" si="1"/>
        <v>15</v>
      </c>
      <c r="Z9" s="1">
        <f t="shared" si="2"/>
        <v>18</v>
      </c>
      <c r="AA9" s="90">
        <v>22</v>
      </c>
      <c r="AB9" s="95">
        <f>ROUND((AA9*4/3)+1,0)</f>
        <v>30</v>
      </c>
      <c r="AC9" s="1">
        <f t="shared" si="4"/>
        <v>37</v>
      </c>
      <c r="AD9" s="28"/>
      <c r="AG9" s="28"/>
    </row>
    <row r="10" spans="1:33" x14ac:dyDescent="0.3">
      <c r="A10" s="1">
        <v>5</v>
      </c>
      <c r="B10" s="92" t="s">
        <v>214</v>
      </c>
      <c r="C10" s="5" t="s">
        <v>104</v>
      </c>
      <c r="D10" t="str">
        <f>IF(COUNTIF('De Teams'!B$6:B$25,'Shortlist teams'!$B10)=1,"X","")</f>
        <v>X</v>
      </c>
      <c r="E10" t="str">
        <f>IF(COUNTIF('De Teams'!C$6:C$25,'Shortlist teams'!$B10)=1,"X","")</f>
        <v>X</v>
      </c>
      <c r="F10" t="str">
        <f>IF(COUNTIF('De Teams'!D$6:D$25,'Shortlist teams'!$B10)=1,"X","")</f>
        <v/>
      </c>
      <c r="G10" t="str">
        <f>IF(COUNTIF('De Teams'!E$6:E$25,'Shortlist teams'!$B10)=1,"X","")</f>
        <v>X</v>
      </c>
      <c r="H10" t="str">
        <f>IF(COUNTIF('De Teams'!F$6:F$25,'Shortlist teams'!$B10)=1,"X","")</f>
        <v>X</v>
      </c>
      <c r="I10" t="str">
        <f>IF(COUNTIF('De Teams'!G$6:G$25,'Shortlist teams'!$B10)=1,"X","")</f>
        <v>X</v>
      </c>
      <c r="J10" t="str">
        <f>IF(COUNTIF('De Teams'!H$6:H$25,'Shortlist teams'!$B10)=1,"X","")</f>
        <v/>
      </c>
      <c r="K10" t="str">
        <f>IF(COUNTIF('De Teams'!I$6:I$25,'Shortlist teams'!$B10)=1,"X","")</f>
        <v/>
      </c>
      <c r="L10" t="str">
        <f>IF(COUNTIF('De Teams'!J$6:J$25,'Shortlist teams'!$B10)=1,"X","")</f>
        <v>X</v>
      </c>
      <c r="M10" t="str">
        <f>IF(COUNTIF('De Teams'!K$6:K$25,'Shortlist teams'!$B10)=1,"X","")</f>
        <v/>
      </c>
      <c r="N10" t="str">
        <f>IF(COUNTIF('De Teams'!L$6:L$25,'Shortlist teams'!$B10)=1,"X","")</f>
        <v>X</v>
      </c>
      <c r="O10" t="str">
        <f>IF(COUNTIF('De Teams'!M$6:M$25,'Shortlist teams'!$B10)=1,"X","")</f>
        <v/>
      </c>
      <c r="P10" t="str">
        <f>IF(COUNTIF('De Teams'!N$6:N$25,'Shortlist teams'!$B10)=1,"X","")</f>
        <v/>
      </c>
      <c r="Q10" t="str">
        <f>IF(COUNTIF('De Teams'!O$6:O$25,'Shortlist teams'!$B10)=1,"X","")</f>
        <v>X</v>
      </c>
      <c r="R10" s="3"/>
      <c r="S10" s="1">
        <f t="shared" si="0"/>
        <v>8</v>
      </c>
      <c r="T10" s="3"/>
      <c r="V10" s="31" t="s">
        <v>25</v>
      </c>
      <c r="X10" s="84">
        <v>4</v>
      </c>
      <c r="Y10" s="1">
        <f t="shared" si="1"/>
        <v>13</v>
      </c>
      <c r="Z10" s="1">
        <f t="shared" si="2"/>
        <v>16</v>
      </c>
      <c r="AA10" s="90">
        <v>19</v>
      </c>
      <c r="AB10" s="1">
        <f t="shared" si="3"/>
        <v>25</v>
      </c>
      <c r="AC10" s="1">
        <f t="shared" si="4"/>
        <v>32</v>
      </c>
      <c r="AD10" s="28"/>
      <c r="AG10" s="28"/>
    </row>
    <row r="11" spans="1:33" x14ac:dyDescent="0.3">
      <c r="A11" s="1">
        <v>6</v>
      </c>
      <c r="B11" s="92" t="s">
        <v>14</v>
      </c>
      <c r="C11" s="5" t="s">
        <v>104</v>
      </c>
      <c r="D11" t="str">
        <f>IF(COUNTIF('De Teams'!B$6:B$25,'Shortlist teams'!$B11)=1,"X","")</f>
        <v/>
      </c>
      <c r="E11" t="str">
        <f>IF(COUNTIF('De Teams'!C$6:C$25,'Shortlist teams'!$B11)=1,"X","")</f>
        <v>X</v>
      </c>
      <c r="F11" t="str">
        <f>IF(COUNTIF('De Teams'!D$6:D$25,'Shortlist teams'!$B11)=1,"X","")</f>
        <v>X</v>
      </c>
      <c r="G11" t="str">
        <f>IF(COUNTIF('De Teams'!E$6:E$25,'Shortlist teams'!$B11)=1,"X","")</f>
        <v>X</v>
      </c>
      <c r="H11" t="str">
        <f>IF(COUNTIF('De Teams'!F$6:F$25,'Shortlist teams'!$B11)=1,"X","")</f>
        <v>X</v>
      </c>
      <c r="I11" t="str">
        <f>IF(COUNTIF('De Teams'!G$6:G$25,'Shortlist teams'!$B11)=1,"X","")</f>
        <v>X</v>
      </c>
      <c r="J11" t="str">
        <f>IF(COUNTIF('De Teams'!H$6:H$25,'Shortlist teams'!$B11)=1,"X","")</f>
        <v/>
      </c>
      <c r="K11" t="str">
        <f>IF(COUNTIF('De Teams'!I$6:I$25,'Shortlist teams'!$B11)=1,"X","")</f>
        <v>X</v>
      </c>
      <c r="L11" t="str">
        <f>IF(COUNTIF('De Teams'!J$6:J$25,'Shortlist teams'!$B11)=1,"X","")</f>
        <v>X</v>
      </c>
      <c r="M11" t="str">
        <f>IF(COUNTIF('De Teams'!K$6:K$25,'Shortlist teams'!$B11)=1,"X","")</f>
        <v>X</v>
      </c>
      <c r="N11" t="str">
        <f>IF(COUNTIF('De Teams'!L$6:L$25,'Shortlist teams'!$B11)=1,"X","")</f>
        <v>X</v>
      </c>
      <c r="O11" t="str">
        <f>IF(COUNTIF('De Teams'!M$6:M$25,'Shortlist teams'!$B11)=1,"X","")</f>
        <v>X</v>
      </c>
      <c r="P11" t="str">
        <f>IF(COUNTIF('De Teams'!N$6:N$25,'Shortlist teams'!$B11)=1,"X","")</f>
        <v>X</v>
      </c>
      <c r="Q11" t="str">
        <f>IF(COUNTIF('De Teams'!O$6:O$25,'Shortlist teams'!$B11)=1,"X","")</f>
        <v>X</v>
      </c>
      <c r="R11" s="3"/>
      <c r="S11" s="1">
        <f t="shared" si="0"/>
        <v>12</v>
      </c>
      <c r="T11" s="3"/>
      <c r="V11" s="32" t="s">
        <v>26</v>
      </c>
      <c r="X11" s="83">
        <v>5</v>
      </c>
      <c r="Y11" s="1">
        <f t="shared" si="1"/>
        <v>11</v>
      </c>
      <c r="Z11" s="1">
        <f t="shared" si="2"/>
        <v>14</v>
      </c>
      <c r="AA11" s="89">
        <v>17</v>
      </c>
      <c r="AB11" s="1">
        <f t="shared" si="3"/>
        <v>23</v>
      </c>
      <c r="AC11" s="1">
        <f t="shared" si="4"/>
        <v>28</v>
      </c>
      <c r="AD11" s="28"/>
      <c r="AG11" s="27"/>
    </row>
    <row r="12" spans="1:33" x14ac:dyDescent="0.3">
      <c r="A12" s="1">
        <v>7</v>
      </c>
      <c r="B12" s="170" t="s">
        <v>3</v>
      </c>
      <c r="C12" s="6">
        <v>1</v>
      </c>
      <c r="D12" t="str">
        <f>IF(COUNTIF('De Teams'!B$6:B$25,'Shortlist teams'!$B12)=1,"X","")</f>
        <v/>
      </c>
      <c r="E12" t="str">
        <f>IF(COUNTIF('De Teams'!C$6:C$25,'Shortlist teams'!$B12)=1,"X","")</f>
        <v>X</v>
      </c>
      <c r="F12" t="str">
        <f>IF(COUNTIF('De Teams'!D$6:D$25,'Shortlist teams'!$B12)=1,"X","")</f>
        <v>X</v>
      </c>
      <c r="G12" t="str">
        <f>IF(COUNTIF('De Teams'!E$6:E$25,'Shortlist teams'!$B12)=1,"X","")</f>
        <v>X</v>
      </c>
      <c r="H12" t="str">
        <f>IF(COUNTIF('De Teams'!F$6:F$25,'Shortlist teams'!$B12)=1,"X","")</f>
        <v/>
      </c>
      <c r="I12" t="str">
        <f>IF(COUNTIF('De Teams'!G$6:G$25,'Shortlist teams'!$B12)=1,"X","")</f>
        <v>X</v>
      </c>
      <c r="J12" t="str">
        <f>IF(COUNTIF('De Teams'!H$6:H$25,'Shortlist teams'!$B12)=1,"X","")</f>
        <v>X</v>
      </c>
      <c r="K12" t="str">
        <f>IF(COUNTIF('De Teams'!I$6:I$25,'Shortlist teams'!$B12)=1,"X","")</f>
        <v>X</v>
      </c>
      <c r="L12" t="str">
        <f>IF(COUNTIF('De Teams'!J$6:J$25,'Shortlist teams'!$B12)=1,"X","")</f>
        <v>X</v>
      </c>
      <c r="M12" t="str">
        <f>IF(COUNTIF('De Teams'!K$6:K$25,'Shortlist teams'!$B12)=1,"X","")</f>
        <v>X</v>
      </c>
      <c r="N12" t="str">
        <f>IF(COUNTIF('De Teams'!L$6:L$25,'Shortlist teams'!$B12)=1,"X","")</f>
        <v/>
      </c>
      <c r="O12" t="str">
        <f>IF(COUNTIF('De Teams'!M$6:M$25,'Shortlist teams'!$B12)=1,"X","")</f>
        <v>X</v>
      </c>
      <c r="P12" t="str">
        <f>IF(COUNTIF('De Teams'!N$6:N$25,'Shortlist teams'!$B12)=1,"X","")</f>
        <v>X</v>
      </c>
      <c r="Q12" t="str">
        <f>IF(COUNTIF('De Teams'!O$6:O$25,'Shortlist teams'!$B12)=1,"X","")</f>
        <v>X</v>
      </c>
      <c r="R12" s="3"/>
      <c r="S12" s="1">
        <f t="shared" si="0"/>
        <v>11</v>
      </c>
      <c r="T12" s="3"/>
      <c r="X12" s="84">
        <v>6</v>
      </c>
      <c r="Y12" s="1">
        <f t="shared" si="1"/>
        <v>10</v>
      </c>
      <c r="Z12" s="1">
        <f t="shared" si="2"/>
        <v>13</v>
      </c>
      <c r="AA12" s="90">
        <v>15</v>
      </c>
      <c r="AB12" s="1">
        <f t="shared" si="3"/>
        <v>20</v>
      </c>
      <c r="AC12" s="1">
        <f t="shared" si="4"/>
        <v>25</v>
      </c>
      <c r="AD12" s="33"/>
      <c r="AG12" s="33"/>
    </row>
    <row r="13" spans="1:33" x14ac:dyDescent="0.3">
      <c r="A13" s="1">
        <v>8</v>
      </c>
      <c r="B13" s="170" t="s">
        <v>215</v>
      </c>
      <c r="C13" s="6">
        <v>1</v>
      </c>
      <c r="D13" t="str">
        <f>IF(COUNTIF('De Teams'!B$6:B$25,'Shortlist teams'!$B13)=1,"X","")</f>
        <v/>
      </c>
      <c r="E13" t="str">
        <f>IF(COUNTIF('De Teams'!C$6:C$25,'Shortlist teams'!$B13)=1,"X","")</f>
        <v/>
      </c>
      <c r="F13" t="str">
        <f>IF(COUNTIF('De Teams'!D$6:D$25,'Shortlist teams'!$B13)=1,"X","")</f>
        <v>X</v>
      </c>
      <c r="G13" t="str">
        <f>IF(COUNTIF('De Teams'!E$6:E$25,'Shortlist teams'!$B13)=1,"X","")</f>
        <v>X</v>
      </c>
      <c r="H13" t="str">
        <f>IF(COUNTIF('De Teams'!F$6:F$25,'Shortlist teams'!$B13)=1,"X","")</f>
        <v/>
      </c>
      <c r="I13" t="str">
        <f>IF(COUNTIF('De Teams'!G$6:G$25,'Shortlist teams'!$B13)=1,"X","")</f>
        <v/>
      </c>
      <c r="J13" t="str">
        <f>IF(COUNTIF('De Teams'!H$6:H$25,'Shortlist teams'!$B13)=1,"X","")</f>
        <v/>
      </c>
      <c r="K13" t="str">
        <f>IF(COUNTIF('De Teams'!I$6:I$25,'Shortlist teams'!$B13)=1,"X","")</f>
        <v/>
      </c>
      <c r="L13" t="str">
        <f>IF(COUNTIF('De Teams'!J$6:J$25,'Shortlist teams'!$B13)=1,"X","")</f>
        <v/>
      </c>
      <c r="M13" t="str">
        <f>IF(COUNTIF('De Teams'!K$6:K$25,'Shortlist teams'!$B13)=1,"X","")</f>
        <v/>
      </c>
      <c r="N13" t="str">
        <f>IF(COUNTIF('De Teams'!L$6:L$25,'Shortlist teams'!$B13)=1,"X","")</f>
        <v>X</v>
      </c>
      <c r="O13" t="str">
        <f>IF(COUNTIF('De Teams'!M$6:M$25,'Shortlist teams'!$B13)=1,"X","")</f>
        <v>X</v>
      </c>
      <c r="P13" t="str">
        <f>IF(COUNTIF('De Teams'!N$6:N$25,'Shortlist teams'!$B13)=1,"X","")</f>
        <v/>
      </c>
      <c r="Q13" t="str">
        <f>IF(COUNTIF('De Teams'!O$6:O$25,'Shortlist teams'!$B13)=1,"X","")</f>
        <v/>
      </c>
      <c r="R13" s="3"/>
      <c r="S13" s="1">
        <f t="shared" si="0"/>
        <v>4</v>
      </c>
      <c r="T13" s="3"/>
      <c r="X13" s="84">
        <v>7</v>
      </c>
      <c r="Y13" s="1">
        <f t="shared" si="1"/>
        <v>9</v>
      </c>
      <c r="Z13" s="1">
        <f t="shared" si="2"/>
        <v>12</v>
      </c>
      <c r="AA13" s="90">
        <v>14</v>
      </c>
      <c r="AB13" s="1">
        <f t="shared" si="3"/>
        <v>19</v>
      </c>
      <c r="AC13" s="1">
        <f t="shared" si="4"/>
        <v>23</v>
      </c>
      <c r="AD13" s="33"/>
      <c r="AG13" s="33"/>
    </row>
    <row r="14" spans="1:33" x14ac:dyDescent="0.3">
      <c r="A14" s="1">
        <v>9</v>
      </c>
      <c r="B14" s="170" t="s">
        <v>167</v>
      </c>
      <c r="C14" s="6">
        <v>1</v>
      </c>
      <c r="D14" t="str">
        <f>IF(COUNTIF('De Teams'!B$6:B$25,'Shortlist teams'!$B14)=1,"X","")</f>
        <v/>
      </c>
      <c r="E14" t="str">
        <f>IF(COUNTIF('De Teams'!C$6:C$25,'Shortlist teams'!$B14)=1,"X","")</f>
        <v/>
      </c>
      <c r="F14" t="str">
        <f>IF(COUNTIF('De Teams'!D$6:D$25,'Shortlist teams'!$B14)=1,"X","")</f>
        <v/>
      </c>
      <c r="G14" t="str">
        <f>IF(COUNTIF('De Teams'!E$6:E$25,'Shortlist teams'!$B14)=1,"X","")</f>
        <v/>
      </c>
      <c r="H14" t="str">
        <f>IF(COUNTIF('De Teams'!F$6:F$25,'Shortlist teams'!$B14)=1,"X","")</f>
        <v/>
      </c>
      <c r="I14" t="str">
        <f>IF(COUNTIF('De Teams'!G$6:G$25,'Shortlist teams'!$B14)=1,"X","")</f>
        <v/>
      </c>
      <c r="J14" t="str">
        <f>IF(COUNTIF('De Teams'!H$6:H$25,'Shortlist teams'!$B14)=1,"X","")</f>
        <v/>
      </c>
      <c r="K14" t="str">
        <f>IF(COUNTIF('De Teams'!I$6:I$25,'Shortlist teams'!$B14)=1,"X","")</f>
        <v/>
      </c>
      <c r="L14" t="str">
        <f>IF(COUNTIF('De Teams'!J$6:J$25,'Shortlist teams'!$B14)=1,"X","")</f>
        <v>X</v>
      </c>
      <c r="M14" t="str">
        <f>IF(COUNTIF('De Teams'!K$6:K$25,'Shortlist teams'!$B14)=1,"X","")</f>
        <v/>
      </c>
      <c r="N14" t="str">
        <f>IF(COUNTIF('De Teams'!L$6:L$25,'Shortlist teams'!$B14)=1,"X","")</f>
        <v>X</v>
      </c>
      <c r="O14" t="str">
        <f>IF(COUNTIF('De Teams'!M$6:M$25,'Shortlist teams'!$B14)=1,"X","")</f>
        <v/>
      </c>
      <c r="P14" t="str">
        <f>IF(COUNTIF('De Teams'!N$6:N$25,'Shortlist teams'!$B14)=1,"X","")</f>
        <v/>
      </c>
      <c r="Q14" t="str">
        <f>IF(COUNTIF('De Teams'!O$6:O$25,'Shortlist teams'!$B14)=1,"X","")</f>
        <v/>
      </c>
      <c r="R14" s="3"/>
      <c r="S14" s="1">
        <f t="shared" si="0"/>
        <v>2</v>
      </c>
      <c r="T14" s="3"/>
      <c r="X14" s="84">
        <v>8</v>
      </c>
      <c r="Y14" s="1">
        <f t="shared" si="1"/>
        <v>9</v>
      </c>
      <c r="Z14" s="1">
        <f t="shared" si="2"/>
        <v>11</v>
      </c>
      <c r="AA14" s="90">
        <v>13</v>
      </c>
      <c r="AB14" s="1">
        <f t="shared" si="3"/>
        <v>17</v>
      </c>
      <c r="AC14" s="1">
        <f t="shared" si="4"/>
        <v>22</v>
      </c>
      <c r="AD14" s="34"/>
      <c r="AG14" s="37"/>
    </row>
    <row r="15" spans="1:33" x14ac:dyDescent="0.3">
      <c r="A15" s="1">
        <v>10</v>
      </c>
      <c r="B15" s="170" t="s">
        <v>162</v>
      </c>
      <c r="C15" s="6">
        <v>1</v>
      </c>
      <c r="D15" t="str">
        <f>IF(COUNTIF('De Teams'!B$6:B$25,'Shortlist teams'!$B15)=1,"X","")</f>
        <v/>
      </c>
      <c r="E15" t="str">
        <f>IF(COUNTIF('De Teams'!C$6:C$25,'Shortlist teams'!$B15)=1,"X","")</f>
        <v>X</v>
      </c>
      <c r="F15" t="str">
        <f>IF(COUNTIF('De Teams'!D$6:D$25,'Shortlist teams'!$B15)=1,"X","")</f>
        <v/>
      </c>
      <c r="G15" t="str">
        <f>IF(COUNTIF('De Teams'!E$6:E$25,'Shortlist teams'!$B15)=1,"X","")</f>
        <v/>
      </c>
      <c r="H15" t="str">
        <f>IF(COUNTIF('De Teams'!F$6:F$25,'Shortlist teams'!$B15)=1,"X","")</f>
        <v/>
      </c>
      <c r="I15" t="str">
        <f>IF(COUNTIF('De Teams'!G$6:G$25,'Shortlist teams'!$B15)=1,"X","")</f>
        <v/>
      </c>
      <c r="J15" t="str">
        <f>IF(COUNTIF('De Teams'!H$6:H$25,'Shortlist teams'!$B15)=1,"X","")</f>
        <v>X</v>
      </c>
      <c r="K15" t="str">
        <f>IF(COUNTIF('De Teams'!I$6:I$25,'Shortlist teams'!$B15)=1,"X","")</f>
        <v/>
      </c>
      <c r="L15" t="str">
        <f>IF(COUNTIF('De Teams'!J$6:J$25,'Shortlist teams'!$B15)=1,"X","")</f>
        <v/>
      </c>
      <c r="M15" t="str">
        <f>IF(COUNTIF('De Teams'!K$6:K$25,'Shortlist teams'!$B15)=1,"X","")</f>
        <v/>
      </c>
      <c r="N15" t="str">
        <f>IF(COUNTIF('De Teams'!L$6:L$25,'Shortlist teams'!$B15)=1,"X","")</f>
        <v/>
      </c>
      <c r="O15" t="str">
        <f>IF(COUNTIF('De Teams'!M$6:M$25,'Shortlist teams'!$B15)=1,"X","")</f>
        <v/>
      </c>
      <c r="P15" t="str">
        <f>IF(COUNTIF('De Teams'!N$6:N$25,'Shortlist teams'!$B15)=1,"X","")</f>
        <v>X</v>
      </c>
      <c r="Q15" t="str">
        <f>IF(COUNTIF('De Teams'!O$6:O$25,'Shortlist teams'!$B15)=1,"X","")</f>
        <v/>
      </c>
      <c r="R15" s="3"/>
      <c r="S15" s="1">
        <f t="shared" si="0"/>
        <v>3</v>
      </c>
      <c r="T15" s="3"/>
      <c r="X15" s="83">
        <v>9</v>
      </c>
      <c r="Y15" s="1">
        <f t="shared" si="1"/>
        <v>8</v>
      </c>
      <c r="Z15" s="1">
        <f t="shared" si="2"/>
        <v>10</v>
      </c>
      <c r="AA15" s="89">
        <v>12</v>
      </c>
      <c r="AB15" s="1">
        <f t="shared" si="3"/>
        <v>16</v>
      </c>
      <c r="AC15" s="1">
        <f t="shared" si="4"/>
        <v>20</v>
      </c>
      <c r="AD15" s="34"/>
      <c r="AG15" s="36"/>
    </row>
    <row r="16" spans="1:33" x14ac:dyDescent="0.3">
      <c r="A16" s="1">
        <v>11</v>
      </c>
      <c r="B16" s="170" t="s">
        <v>171</v>
      </c>
      <c r="C16" s="6">
        <v>1</v>
      </c>
      <c r="D16" t="str">
        <f>IF(COUNTIF('De Teams'!B$6:B$25,'Shortlist teams'!$B16)=1,"X","")</f>
        <v/>
      </c>
      <c r="E16" t="str">
        <f>IF(COUNTIF('De Teams'!C$6:C$25,'Shortlist teams'!$B16)=1,"X","")</f>
        <v>X</v>
      </c>
      <c r="F16" t="str">
        <f>IF(COUNTIF('De Teams'!D$6:D$25,'Shortlist teams'!$B16)=1,"X","")</f>
        <v/>
      </c>
      <c r="G16" t="str">
        <f>IF(COUNTIF('De Teams'!E$6:E$25,'Shortlist teams'!$B16)=1,"X","")</f>
        <v/>
      </c>
      <c r="H16" t="str">
        <f>IF(COUNTIF('De Teams'!F$6:F$25,'Shortlist teams'!$B16)=1,"X","")</f>
        <v/>
      </c>
      <c r="I16" t="str">
        <f>IF(COUNTIF('De Teams'!G$6:G$25,'Shortlist teams'!$B16)=1,"X","")</f>
        <v/>
      </c>
      <c r="J16" t="str">
        <f>IF(COUNTIF('De Teams'!H$6:H$25,'Shortlist teams'!$B16)=1,"X","")</f>
        <v/>
      </c>
      <c r="K16" t="str">
        <f>IF(COUNTIF('De Teams'!I$6:I$25,'Shortlist teams'!$B16)=1,"X","")</f>
        <v/>
      </c>
      <c r="L16" t="str">
        <f>IF(COUNTIF('De Teams'!J$6:J$25,'Shortlist teams'!$B16)=1,"X","")</f>
        <v/>
      </c>
      <c r="M16" t="str">
        <f>IF(COUNTIF('De Teams'!K$6:K$25,'Shortlist teams'!$B16)=1,"X","")</f>
        <v/>
      </c>
      <c r="N16" t="str">
        <f>IF(COUNTIF('De Teams'!L$6:L$25,'Shortlist teams'!$B16)=1,"X","")</f>
        <v/>
      </c>
      <c r="O16" t="str">
        <f>IF(COUNTIF('De Teams'!M$6:M$25,'Shortlist teams'!$B16)=1,"X","")</f>
        <v>X</v>
      </c>
      <c r="P16" t="str">
        <f>IF(COUNTIF('De Teams'!N$6:N$25,'Shortlist teams'!$B16)=1,"X","")</f>
        <v>X</v>
      </c>
      <c r="Q16" t="str">
        <f>IF(COUNTIF('De Teams'!O$6:O$25,'Shortlist teams'!$B16)=1,"X","")</f>
        <v/>
      </c>
      <c r="R16" s="3"/>
      <c r="S16" s="1">
        <f t="shared" si="0"/>
        <v>3</v>
      </c>
      <c r="T16" s="3"/>
      <c r="X16" s="83">
        <v>10</v>
      </c>
      <c r="Y16" s="1">
        <f t="shared" si="1"/>
        <v>7</v>
      </c>
      <c r="Z16" s="1">
        <f t="shared" si="2"/>
        <v>9</v>
      </c>
      <c r="AA16" s="90">
        <v>11</v>
      </c>
      <c r="AB16" s="1">
        <f t="shared" si="3"/>
        <v>15</v>
      </c>
      <c r="AC16" s="1">
        <f t="shared" si="4"/>
        <v>18</v>
      </c>
      <c r="AD16" s="35"/>
      <c r="AG16" s="40"/>
    </row>
    <row r="17" spans="1:33" x14ac:dyDescent="0.3">
      <c r="A17" s="1">
        <v>12</v>
      </c>
      <c r="B17" s="170" t="s">
        <v>117</v>
      </c>
      <c r="C17" s="6">
        <v>1</v>
      </c>
      <c r="D17" t="str">
        <f>IF(COUNTIF('De Teams'!B$6:B$25,'Shortlist teams'!$B17)=1,"X","")</f>
        <v>X</v>
      </c>
      <c r="E17" t="str">
        <f>IF(COUNTIF('De Teams'!C$6:C$25,'Shortlist teams'!$B17)=1,"X","")</f>
        <v/>
      </c>
      <c r="F17" t="str">
        <f>IF(COUNTIF('De Teams'!D$6:D$25,'Shortlist teams'!$B17)=1,"X","")</f>
        <v/>
      </c>
      <c r="G17" t="str">
        <f>IF(COUNTIF('De Teams'!E$6:E$25,'Shortlist teams'!$B17)=1,"X","")</f>
        <v>X</v>
      </c>
      <c r="H17" t="str">
        <f>IF(COUNTIF('De Teams'!F$6:F$25,'Shortlist teams'!$B17)=1,"X","")</f>
        <v>X</v>
      </c>
      <c r="I17" t="str">
        <f>IF(COUNTIF('De Teams'!G$6:G$25,'Shortlist teams'!$B17)=1,"X","")</f>
        <v/>
      </c>
      <c r="J17" t="str">
        <f>IF(COUNTIF('De Teams'!H$6:H$25,'Shortlist teams'!$B17)=1,"X","")</f>
        <v>X</v>
      </c>
      <c r="K17" t="str">
        <f>IF(COUNTIF('De Teams'!I$6:I$25,'Shortlist teams'!$B17)=1,"X","")</f>
        <v/>
      </c>
      <c r="L17" t="str">
        <f>IF(COUNTIF('De Teams'!J$6:J$25,'Shortlist teams'!$B17)=1,"X","")</f>
        <v/>
      </c>
      <c r="M17" t="str">
        <f>IF(COUNTIF('De Teams'!K$6:K$25,'Shortlist teams'!$B17)=1,"X","")</f>
        <v/>
      </c>
      <c r="N17" t="str">
        <f>IF(COUNTIF('De Teams'!L$6:L$25,'Shortlist teams'!$B17)=1,"X","")</f>
        <v>X</v>
      </c>
      <c r="O17" t="str">
        <f>IF(COUNTIF('De Teams'!M$6:M$25,'Shortlist teams'!$B17)=1,"X","")</f>
        <v>X</v>
      </c>
      <c r="P17" t="str">
        <f>IF(COUNTIF('De Teams'!N$6:N$25,'Shortlist teams'!$B17)=1,"X","")</f>
        <v>X</v>
      </c>
      <c r="Q17" t="str">
        <f>IF(COUNTIF('De Teams'!O$6:O$25,'Shortlist teams'!$B17)=1,"X","")</f>
        <v>X</v>
      </c>
      <c r="R17" s="3"/>
      <c r="S17" s="1">
        <f t="shared" si="0"/>
        <v>8</v>
      </c>
      <c r="T17" s="3"/>
      <c r="X17" s="84">
        <v>11</v>
      </c>
      <c r="Y17" s="1">
        <f t="shared" si="1"/>
        <v>7</v>
      </c>
      <c r="Z17" s="1">
        <f t="shared" si="2"/>
        <v>8</v>
      </c>
      <c r="AA17" s="89">
        <v>10</v>
      </c>
      <c r="AB17" s="1">
        <f t="shared" si="3"/>
        <v>13</v>
      </c>
      <c r="AC17" s="1">
        <f t="shared" si="4"/>
        <v>17</v>
      </c>
      <c r="AD17" s="39"/>
      <c r="AG17" s="39"/>
    </row>
    <row r="18" spans="1:33" x14ac:dyDescent="0.3">
      <c r="A18" s="1">
        <v>13</v>
      </c>
      <c r="B18" s="170" t="s">
        <v>158</v>
      </c>
      <c r="C18" s="6">
        <v>1</v>
      </c>
      <c r="D18" t="str">
        <f>IF(COUNTIF('De Teams'!B$6:B$25,'Shortlist teams'!$B18)=1,"X","")</f>
        <v/>
      </c>
      <c r="E18" t="str">
        <f>IF(COUNTIF('De Teams'!C$6:C$25,'Shortlist teams'!$B18)=1,"X","")</f>
        <v/>
      </c>
      <c r="F18" t="str">
        <f>IF(COUNTIF('De Teams'!D$6:D$25,'Shortlist teams'!$B18)=1,"X","")</f>
        <v/>
      </c>
      <c r="G18" t="str">
        <f>IF(COUNTIF('De Teams'!E$6:E$25,'Shortlist teams'!$B18)=1,"X","")</f>
        <v/>
      </c>
      <c r="H18" t="str">
        <f>IF(COUNTIF('De Teams'!F$6:F$25,'Shortlist teams'!$B18)=1,"X","")</f>
        <v/>
      </c>
      <c r="I18" t="str">
        <f>IF(COUNTIF('De Teams'!G$6:G$25,'Shortlist teams'!$B18)=1,"X","")</f>
        <v/>
      </c>
      <c r="J18" t="str">
        <f>IF(COUNTIF('De Teams'!H$6:H$25,'Shortlist teams'!$B18)=1,"X","")</f>
        <v/>
      </c>
      <c r="K18" t="str">
        <f>IF(COUNTIF('De Teams'!I$6:I$25,'Shortlist teams'!$B18)=1,"X","")</f>
        <v>X</v>
      </c>
      <c r="L18" t="str">
        <f>IF(COUNTIF('De Teams'!J$6:J$25,'Shortlist teams'!$B18)=1,"X","")</f>
        <v/>
      </c>
      <c r="M18" t="str">
        <f>IF(COUNTIF('De Teams'!K$6:K$25,'Shortlist teams'!$B18)=1,"X","")</f>
        <v/>
      </c>
      <c r="N18" t="str">
        <f>IF(COUNTIF('De Teams'!L$6:L$25,'Shortlist teams'!$B18)=1,"X","")</f>
        <v/>
      </c>
      <c r="O18" t="str">
        <f>IF(COUNTIF('De Teams'!M$6:M$25,'Shortlist teams'!$B18)=1,"X","")</f>
        <v/>
      </c>
      <c r="P18" t="str">
        <f>IF(COUNTIF('De Teams'!N$6:N$25,'Shortlist teams'!$B18)=1,"X","")</f>
        <v/>
      </c>
      <c r="Q18" t="str">
        <f>IF(COUNTIF('De Teams'!O$6:O$25,'Shortlist teams'!$B18)=1,"X","")</f>
        <v/>
      </c>
      <c r="R18" s="3"/>
      <c r="S18" s="1">
        <f t="shared" si="0"/>
        <v>1</v>
      </c>
      <c r="T18" s="3"/>
      <c r="X18" s="83">
        <v>12</v>
      </c>
      <c r="Y18" s="1">
        <f t="shared" si="1"/>
        <v>6</v>
      </c>
      <c r="Z18" s="1">
        <f t="shared" si="2"/>
        <v>8</v>
      </c>
      <c r="AA18" s="89">
        <v>9</v>
      </c>
      <c r="AB18" s="1">
        <f t="shared" si="3"/>
        <v>12</v>
      </c>
      <c r="AC18" s="1">
        <f t="shared" si="4"/>
        <v>15</v>
      </c>
      <c r="AD18" s="39"/>
      <c r="AG18" s="41"/>
    </row>
    <row r="19" spans="1:33" x14ac:dyDescent="0.3">
      <c r="A19" s="1">
        <v>14</v>
      </c>
      <c r="B19" s="170" t="s">
        <v>159</v>
      </c>
      <c r="C19" s="6">
        <v>1</v>
      </c>
      <c r="D19" t="str">
        <f>IF(COUNTIF('De Teams'!B$6:B$25,'Shortlist teams'!$B19)=1,"X","")</f>
        <v/>
      </c>
      <c r="E19" t="str">
        <f>IF(COUNTIF('De Teams'!C$6:C$25,'Shortlist teams'!$B19)=1,"X","")</f>
        <v/>
      </c>
      <c r="F19" t="str">
        <f>IF(COUNTIF('De Teams'!D$6:D$25,'Shortlist teams'!$B19)=1,"X","")</f>
        <v/>
      </c>
      <c r="G19" t="str">
        <f>IF(COUNTIF('De Teams'!E$6:E$25,'Shortlist teams'!$B19)=1,"X","")</f>
        <v/>
      </c>
      <c r="H19" t="str">
        <f>IF(COUNTIF('De Teams'!F$6:F$25,'Shortlist teams'!$B19)=1,"X","")</f>
        <v/>
      </c>
      <c r="I19" t="str">
        <f>IF(COUNTIF('De Teams'!G$6:G$25,'Shortlist teams'!$B19)=1,"X","")</f>
        <v/>
      </c>
      <c r="J19" t="str">
        <f>IF(COUNTIF('De Teams'!H$6:H$25,'Shortlist teams'!$B19)=1,"X","")</f>
        <v/>
      </c>
      <c r="K19" t="str">
        <f>IF(COUNTIF('De Teams'!I$6:I$25,'Shortlist teams'!$B19)=1,"X","")</f>
        <v/>
      </c>
      <c r="L19" t="str">
        <f>IF(COUNTIF('De Teams'!J$6:J$25,'Shortlist teams'!$B19)=1,"X","")</f>
        <v/>
      </c>
      <c r="M19" t="str">
        <f>IF(COUNTIF('De Teams'!K$6:K$25,'Shortlist teams'!$B19)=1,"X","")</f>
        <v/>
      </c>
      <c r="N19" t="str">
        <f>IF(COUNTIF('De Teams'!L$6:L$25,'Shortlist teams'!$B19)=1,"X","")</f>
        <v/>
      </c>
      <c r="O19" t="str">
        <f>IF(COUNTIF('De Teams'!M$6:M$25,'Shortlist teams'!$B19)=1,"X","")</f>
        <v/>
      </c>
      <c r="P19" t="str">
        <f>IF(COUNTIF('De Teams'!N$6:N$25,'Shortlist teams'!$B19)=1,"X","")</f>
        <v/>
      </c>
      <c r="Q19" t="str">
        <f>IF(COUNTIF('De Teams'!O$6:O$25,'Shortlist teams'!$B19)=1,"X","")</f>
        <v/>
      </c>
      <c r="R19" s="3"/>
      <c r="S19" s="1">
        <f t="shared" si="0"/>
        <v>0</v>
      </c>
      <c r="T19" s="3"/>
      <c r="X19" s="83">
        <v>13</v>
      </c>
      <c r="Y19" s="1">
        <f t="shared" si="1"/>
        <v>5</v>
      </c>
      <c r="Z19" s="1">
        <f t="shared" si="2"/>
        <v>7</v>
      </c>
      <c r="AA19" s="89">
        <v>8</v>
      </c>
      <c r="AB19" s="1">
        <f t="shared" si="3"/>
        <v>11</v>
      </c>
      <c r="AC19" s="1">
        <f t="shared" si="4"/>
        <v>13</v>
      </c>
      <c r="AD19" s="43"/>
      <c r="AG19" s="35"/>
    </row>
    <row r="20" spans="1:33" x14ac:dyDescent="0.3">
      <c r="A20" s="1">
        <v>15</v>
      </c>
      <c r="B20" s="170" t="s">
        <v>216</v>
      </c>
      <c r="C20" s="6">
        <v>1</v>
      </c>
      <c r="D20" t="str">
        <f>IF(COUNTIF('De Teams'!B$6:B$25,'Shortlist teams'!$B20)=1,"X","")</f>
        <v>X</v>
      </c>
      <c r="E20" t="str">
        <f>IF(COUNTIF('De Teams'!C$6:C$25,'Shortlist teams'!$B20)=1,"X","")</f>
        <v/>
      </c>
      <c r="F20" t="str">
        <f>IF(COUNTIF('De Teams'!D$6:D$25,'Shortlist teams'!$B20)=1,"X","")</f>
        <v/>
      </c>
      <c r="G20" t="str">
        <f>IF(COUNTIF('De Teams'!E$6:E$25,'Shortlist teams'!$B20)=1,"X","")</f>
        <v>X</v>
      </c>
      <c r="H20" t="str">
        <f>IF(COUNTIF('De Teams'!F$6:F$25,'Shortlist teams'!$B20)=1,"X","")</f>
        <v/>
      </c>
      <c r="I20" t="str">
        <f>IF(COUNTIF('De Teams'!G$6:G$25,'Shortlist teams'!$B20)=1,"X","")</f>
        <v>X</v>
      </c>
      <c r="J20" t="str">
        <f>IF(COUNTIF('De Teams'!H$6:H$25,'Shortlist teams'!$B20)=1,"X","")</f>
        <v/>
      </c>
      <c r="K20" t="str">
        <f>IF(COUNTIF('De Teams'!I$6:I$25,'Shortlist teams'!$B20)=1,"X","")</f>
        <v/>
      </c>
      <c r="L20" t="str">
        <f>IF(COUNTIF('De Teams'!J$6:J$25,'Shortlist teams'!$B20)=1,"X","")</f>
        <v/>
      </c>
      <c r="M20" t="str">
        <f>IF(COUNTIF('De Teams'!K$6:K$25,'Shortlist teams'!$B20)=1,"X","")</f>
        <v/>
      </c>
      <c r="N20" t="str">
        <f>IF(COUNTIF('De Teams'!L$6:L$25,'Shortlist teams'!$B20)=1,"X","")</f>
        <v/>
      </c>
      <c r="O20" t="str">
        <f>IF(COUNTIF('De Teams'!M$6:M$25,'Shortlist teams'!$B20)=1,"X","")</f>
        <v/>
      </c>
      <c r="P20" t="str">
        <f>IF(COUNTIF('De Teams'!N$6:N$25,'Shortlist teams'!$B20)=1,"X","")</f>
        <v/>
      </c>
      <c r="Q20" t="str">
        <f>IF(COUNTIF('De Teams'!O$6:O$25,'Shortlist teams'!$B20)=1,"X","")</f>
        <v/>
      </c>
      <c r="R20" s="3"/>
      <c r="S20" s="1">
        <f t="shared" si="0"/>
        <v>3</v>
      </c>
      <c r="T20" s="3"/>
      <c r="X20" s="83">
        <v>14</v>
      </c>
      <c r="Y20" s="1">
        <f t="shared" si="1"/>
        <v>5</v>
      </c>
      <c r="Z20" s="1">
        <f t="shared" si="2"/>
        <v>6</v>
      </c>
      <c r="AA20" s="89">
        <v>7</v>
      </c>
      <c r="AB20" s="1">
        <f t="shared" si="3"/>
        <v>9</v>
      </c>
      <c r="AC20" s="1">
        <f t="shared" si="4"/>
        <v>12</v>
      </c>
      <c r="AD20" s="42"/>
      <c r="AG20" s="42"/>
    </row>
    <row r="21" spans="1:33" x14ac:dyDescent="0.3">
      <c r="A21" s="1">
        <v>16</v>
      </c>
      <c r="B21" s="170" t="s">
        <v>115</v>
      </c>
      <c r="C21" s="6">
        <v>1</v>
      </c>
      <c r="D21" t="str">
        <f>IF(COUNTIF('De Teams'!B$6:B$25,'Shortlist teams'!$B21)=1,"X","")</f>
        <v/>
      </c>
      <c r="E21" t="str">
        <f>IF(COUNTIF('De Teams'!C$6:C$25,'Shortlist teams'!$B21)=1,"X","")</f>
        <v>X</v>
      </c>
      <c r="F21" t="str">
        <f>IF(COUNTIF('De Teams'!D$6:D$25,'Shortlist teams'!$B21)=1,"X","")</f>
        <v/>
      </c>
      <c r="G21" t="str">
        <f>IF(COUNTIF('De Teams'!E$6:E$25,'Shortlist teams'!$B21)=1,"X","")</f>
        <v>X</v>
      </c>
      <c r="H21" t="str">
        <f>IF(COUNTIF('De Teams'!F$6:F$25,'Shortlist teams'!$B21)=1,"X","")</f>
        <v/>
      </c>
      <c r="I21" t="str">
        <f>IF(COUNTIF('De Teams'!G$6:G$25,'Shortlist teams'!$B21)=1,"X","")</f>
        <v/>
      </c>
      <c r="J21" t="str">
        <f>IF(COUNTIF('De Teams'!H$6:H$25,'Shortlist teams'!$B21)=1,"X","")</f>
        <v/>
      </c>
      <c r="K21" t="str">
        <f>IF(COUNTIF('De Teams'!I$6:I$25,'Shortlist teams'!$B21)=1,"X","")</f>
        <v/>
      </c>
      <c r="L21" t="str">
        <f>IF(COUNTIF('De Teams'!J$6:J$25,'Shortlist teams'!$B21)=1,"X","")</f>
        <v/>
      </c>
      <c r="M21" t="str">
        <f>IF(COUNTIF('De Teams'!K$6:K$25,'Shortlist teams'!$B21)=1,"X","")</f>
        <v/>
      </c>
      <c r="N21" t="str">
        <f>IF(COUNTIF('De Teams'!L$6:L$25,'Shortlist teams'!$B21)=1,"X","")</f>
        <v/>
      </c>
      <c r="O21" t="str">
        <f>IF(COUNTIF('De Teams'!M$6:M$25,'Shortlist teams'!$B21)=1,"X","")</f>
        <v/>
      </c>
      <c r="P21" t="str">
        <f>IF(COUNTIF('De Teams'!N$6:N$25,'Shortlist teams'!$B21)=1,"X","")</f>
        <v>X</v>
      </c>
      <c r="Q21" t="str">
        <f>IF(COUNTIF('De Teams'!O$6:O$25,'Shortlist teams'!$B21)=1,"X","")</f>
        <v>X</v>
      </c>
      <c r="R21" s="3"/>
      <c r="S21" s="1">
        <f t="shared" si="0"/>
        <v>4</v>
      </c>
      <c r="T21" s="3"/>
      <c r="X21" s="83">
        <v>15</v>
      </c>
      <c r="Y21" s="1">
        <f t="shared" si="1"/>
        <v>4</v>
      </c>
      <c r="Z21" s="1">
        <f t="shared" si="2"/>
        <v>5</v>
      </c>
      <c r="AA21" s="90">
        <v>6</v>
      </c>
      <c r="AB21" s="1">
        <f t="shared" si="3"/>
        <v>8</v>
      </c>
      <c r="AC21" s="1">
        <f t="shared" si="4"/>
        <v>10</v>
      </c>
      <c r="AD21" s="43"/>
      <c r="AG21" s="45"/>
    </row>
    <row r="22" spans="1:33" x14ac:dyDescent="0.3">
      <c r="A22" s="1">
        <v>17</v>
      </c>
      <c r="B22" s="170" t="s">
        <v>173</v>
      </c>
      <c r="C22" s="6">
        <v>1</v>
      </c>
      <c r="D22" t="str">
        <f>IF(COUNTIF('De Teams'!B$6:B$25,'Shortlist teams'!$B22)=1,"X","")</f>
        <v>X</v>
      </c>
      <c r="E22" t="str">
        <f>IF(COUNTIF('De Teams'!C$6:C$25,'Shortlist teams'!$B22)=1,"X","")</f>
        <v/>
      </c>
      <c r="F22" t="str">
        <f>IF(COUNTIF('De Teams'!D$6:D$25,'Shortlist teams'!$B22)=1,"X","")</f>
        <v>X</v>
      </c>
      <c r="G22" t="str">
        <f>IF(COUNTIF('De Teams'!E$6:E$25,'Shortlist teams'!$B22)=1,"X","")</f>
        <v>X</v>
      </c>
      <c r="H22" t="str">
        <f>IF(COUNTIF('De Teams'!F$6:F$25,'Shortlist teams'!$B22)=1,"X","")</f>
        <v>X</v>
      </c>
      <c r="I22" t="str">
        <f>IF(COUNTIF('De Teams'!G$6:G$25,'Shortlist teams'!$B22)=1,"X","")</f>
        <v/>
      </c>
      <c r="J22" t="str">
        <f>IF(COUNTIF('De Teams'!H$6:H$25,'Shortlist teams'!$B22)=1,"X","")</f>
        <v>X</v>
      </c>
      <c r="K22" t="str">
        <f>IF(COUNTIF('De Teams'!I$6:I$25,'Shortlist teams'!$B22)=1,"X","")</f>
        <v>X</v>
      </c>
      <c r="L22" t="str">
        <f>IF(COUNTIF('De Teams'!J$6:J$25,'Shortlist teams'!$B22)=1,"X","")</f>
        <v>X</v>
      </c>
      <c r="M22" t="str">
        <f>IF(COUNTIF('De Teams'!K$6:K$25,'Shortlist teams'!$B22)=1,"X","")</f>
        <v>X</v>
      </c>
      <c r="N22" t="str">
        <f>IF(COUNTIF('De Teams'!L$6:L$25,'Shortlist teams'!$B22)=1,"X","")</f>
        <v>X</v>
      </c>
      <c r="O22" t="str">
        <f>IF(COUNTIF('De Teams'!M$6:M$25,'Shortlist teams'!$B22)=1,"X","")</f>
        <v>X</v>
      </c>
      <c r="P22" t="str">
        <f>IF(COUNTIF('De Teams'!N$6:N$25,'Shortlist teams'!$B22)=1,"X","")</f>
        <v>X</v>
      </c>
      <c r="Q22" t="str">
        <f>IF(COUNTIF('De Teams'!O$6:O$25,'Shortlist teams'!$B22)=1,"X","")</f>
        <v/>
      </c>
      <c r="R22" s="3"/>
      <c r="S22" s="1">
        <f t="shared" si="0"/>
        <v>11</v>
      </c>
      <c r="T22" s="3"/>
      <c r="X22" s="83">
        <v>16</v>
      </c>
      <c r="Y22" s="1">
        <f t="shared" si="1"/>
        <v>3</v>
      </c>
      <c r="Z22" s="1">
        <f t="shared" si="2"/>
        <v>4</v>
      </c>
      <c r="AA22" s="90">
        <v>5</v>
      </c>
      <c r="AB22" s="1">
        <f t="shared" si="3"/>
        <v>7</v>
      </c>
      <c r="AC22" s="1">
        <f t="shared" si="4"/>
        <v>8</v>
      </c>
      <c r="AD22" s="47"/>
      <c r="AG22" s="42"/>
    </row>
    <row r="23" spans="1:33" x14ac:dyDescent="0.3">
      <c r="A23" s="1">
        <v>18</v>
      </c>
      <c r="B23" s="170" t="s">
        <v>217</v>
      </c>
      <c r="C23" s="6">
        <v>1</v>
      </c>
      <c r="D23" t="str">
        <f>IF(COUNTIF('De Teams'!B$6:B$25,'Shortlist teams'!$B23)=1,"X","")</f>
        <v/>
      </c>
      <c r="E23" t="str">
        <f>IF(COUNTIF('De Teams'!C$6:C$25,'Shortlist teams'!$B23)=1,"X","")</f>
        <v/>
      </c>
      <c r="F23" t="str">
        <f>IF(COUNTIF('De Teams'!D$6:D$25,'Shortlist teams'!$B23)=1,"X","")</f>
        <v/>
      </c>
      <c r="G23" t="str">
        <f>IF(COUNTIF('De Teams'!E$6:E$25,'Shortlist teams'!$B23)=1,"X","")</f>
        <v/>
      </c>
      <c r="H23" t="str">
        <f>IF(COUNTIF('De Teams'!F$6:F$25,'Shortlist teams'!$B23)=1,"X","")</f>
        <v/>
      </c>
      <c r="I23" t="str">
        <f>IF(COUNTIF('De Teams'!G$6:G$25,'Shortlist teams'!$B23)=1,"X","")</f>
        <v/>
      </c>
      <c r="J23" t="str">
        <f>IF(COUNTIF('De Teams'!H$6:H$25,'Shortlist teams'!$B23)=1,"X","")</f>
        <v/>
      </c>
      <c r="K23" t="str">
        <f>IF(COUNTIF('De Teams'!I$6:I$25,'Shortlist teams'!$B23)=1,"X","")</f>
        <v/>
      </c>
      <c r="L23" t="str">
        <f>IF(COUNTIF('De Teams'!J$6:J$25,'Shortlist teams'!$B23)=1,"X","")</f>
        <v/>
      </c>
      <c r="M23" t="str">
        <f>IF(COUNTIF('De Teams'!K$6:K$25,'Shortlist teams'!$B23)=1,"X","")</f>
        <v/>
      </c>
      <c r="N23" t="str">
        <f>IF(COUNTIF('De Teams'!L$6:L$25,'Shortlist teams'!$B23)=1,"X","")</f>
        <v/>
      </c>
      <c r="O23" t="str">
        <f>IF(COUNTIF('De Teams'!M$6:M$25,'Shortlist teams'!$B23)=1,"X","")</f>
        <v/>
      </c>
      <c r="P23" t="str">
        <f>IF(COUNTIF('De Teams'!N$6:N$25,'Shortlist teams'!$B23)=1,"X","")</f>
        <v/>
      </c>
      <c r="Q23" t="str">
        <f>IF(COUNTIF('De Teams'!O$6:O$25,'Shortlist teams'!$B23)=1,"X","")</f>
        <v/>
      </c>
      <c r="R23" s="3"/>
      <c r="S23" s="1">
        <f t="shared" si="0"/>
        <v>0</v>
      </c>
      <c r="T23" s="3"/>
      <c r="X23" s="83">
        <v>17</v>
      </c>
      <c r="Y23" s="1">
        <f t="shared" si="1"/>
        <v>3</v>
      </c>
      <c r="Z23" s="1">
        <f t="shared" si="2"/>
        <v>3</v>
      </c>
      <c r="AA23" s="89">
        <v>4</v>
      </c>
      <c r="AB23" s="1">
        <f t="shared" si="3"/>
        <v>5</v>
      </c>
      <c r="AC23" s="1">
        <f t="shared" si="4"/>
        <v>7</v>
      </c>
      <c r="AD23" s="49"/>
      <c r="AG23" s="41"/>
    </row>
    <row r="24" spans="1:33" x14ac:dyDescent="0.3">
      <c r="A24" s="1">
        <v>19</v>
      </c>
      <c r="B24" s="170" t="s">
        <v>218</v>
      </c>
      <c r="C24" s="6">
        <v>1</v>
      </c>
      <c r="D24" t="str">
        <f>IF(COUNTIF('De Teams'!B$6:B$25,'Shortlist teams'!$B24)=1,"X","")</f>
        <v/>
      </c>
      <c r="E24" t="str">
        <f>IF(COUNTIF('De Teams'!C$6:C$25,'Shortlist teams'!$B24)=1,"X","")</f>
        <v/>
      </c>
      <c r="F24" t="str">
        <f>IF(COUNTIF('De Teams'!D$6:D$25,'Shortlist teams'!$B24)=1,"X","")</f>
        <v/>
      </c>
      <c r="G24" t="str">
        <f>IF(COUNTIF('De Teams'!E$6:E$25,'Shortlist teams'!$B24)=1,"X","")</f>
        <v/>
      </c>
      <c r="H24" t="str">
        <f>IF(COUNTIF('De Teams'!F$6:F$25,'Shortlist teams'!$B24)=1,"X","")</f>
        <v>X</v>
      </c>
      <c r="I24" t="str">
        <f>IF(COUNTIF('De Teams'!G$6:G$25,'Shortlist teams'!$B24)=1,"X","")</f>
        <v/>
      </c>
      <c r="J24" t="str">
        <f>IF(COUNTIF('De Teams'!H$6:H$25,'Shortlist teams'!$B24)=1,"X","")</f>
        <v/>
      </c>
      <c r="K24" t="str">
        <f>IF(COUNTIF('De Teams'!I$6:I$25,'Shortlist teams'!$B24)=1,"X","")</f>
        <v>X</v>
      </c>
      <c r="L24" t="str">
        <f>IF(COUNTIF('De Teams'!J$6:J$25,'Shortlist teams'!$B24)=1,"X","")</f>
        <v/>
      </c>
      <c r="M24" t="str">
        <f>IF(COUNTIF('De Teams'!K$6:K$25,'Shortlist teams'!$B24)=1,"X","")</f>
        <v/>
      </c>
      <c r="N24" t="str">
        <f>IF(COUNTIF('De Teams'!L$6:L$25,'Shortlist teams'!$B24)=1,"X","")</f>
        <v/>
      </c>
      <c r="O24" t="str">
        <f>IF(COUNTIF('De Teams'!M$6:M$25,'Shortlist teams'!$B24)=1,"X","")</f>
        <v>X</v>
      </c>
      <c r="P24" t="str">
        <f>IF(COUNTIF('De Teams'!N$6:N$25,'Shortlist teams'!$B24)=1,"X","")</f>
        <v/>
      </c>
      <c r="Q24" t="str">
        <f>IF(COUNTIF('De Teams'!O$6:O$25,'Shortlist teams'!$B24)=1,"X","")</f>
        <v>X</v>
      </c>
      <c r="R24" s="3"/>
      <c r="S24" s="1">
        <f t="shared" si="0"/>
        <v>4</v>
      </c>
      <c r="T24" s="3"/>
      <c r="X24" s="84">
        <v>18</v>
      </c>
      <c r="Y24" s="1">
        <f t="shared" si="1"/>
        <v>2</v>
      </c>
      <c r="Z24" s="1">
        <f t="shared" si="2"/>
        <v>3</v>
      </c>
      <c r="AA24" s="90">
        <v>3</v>
      </c>
      <c r="AB24" s="1">
        <f t="shared" si="3"/>
        <v>4</v>
      </c>
      <c r="AC24" s="1">
        <f t="shared" si="4"/>
        <v>5</v>
      </c>
      <c r="AD24" s="49"/>
      <c r="AG24" s="44"/>
    </row>
    <row r="25" spans="1:33" x14ac:dyDescent="0.3">
      <c r="A25" s="1">
        <v>20</v>
      </c>
      <c r="B25" s="170" t="s">
        <v>118</v>
      </c>
      <c r="C25" s="6">
        <v>1</v>
      </c>
      <c r="D25" t="str">
        <f>IF(COUNTIF('De Teams'!B$6:B$25,'Shortlist teams'!$B25)=1,"X","")</f>
        <v>X</v>
      </c>
      <c r="E25" t="str">
        <f>IF(COUNTIF('De Teams'!C$6:C$25,'Shortlist teams'!$B25)=1,"X","")</f>
        <v>X</v>
      </c>
      <c r="F25" t="str">
        <f>IF(COUNTIF('De Teams'!D$6:D$25,'Shortlist teams'!$B25)=1,"X","")</f>
        <v/>
      </c>
      <c r="G25" t="str">
        <f>IF(COUNTIF('De Teams'!E$6:E$25,'Shortlist teams'!$B25)=1,"X","")</f>
        <v/>
      </c>
      <c r="H25" t="str">
        <f>IF(COUNTIF('De Teams'!F$6:F$25,'Shortlist teams'!$B25)=1,"X","")</f>
        <v>X</v>
      </c>
      <c r="I25" t="str">
        <f>IF(COUNTIF('De Teams'!G$6:G$25,'Shortlist teams'!$B25)=1,"X","")</f>
        <v/>
      </c>
      <c r="J25" t="str">
        <f>IF(COUNTIF('De Teams'!H$6:H$25,'Shortlist teams'!$B25)=1,"X","")</f>
        <v>X</v>
      </c>
      <c r="K25" t="str">
        <f>IF(COUNTIF('De Teams'!I$6:I$25,'Shortlist teams'!$B25)=1,"X","")</f>
        <v>X</v>
      </c>
      <c r="L25" t="str">
        <f>IF(COUNTIF('De Teams'!J$6:J$25,'Shortlist teams'!$B25)=1,"X","")</f>
        <v>X</v>
      </c>
      <c r="M25" t="str">
        <f>IF(COUNTIF('De Teams'!K$6:K$25,'Shortlist teams'!$B25)=1,"X","")</f>
        <v>X</v>
      </c>
      <c r="N25" t="str">
        <f>IF(COUNTIF('De Teams'!L$6:L$25,'Shortlist teams'!$B25)=1,"X","")</f>
        <v>X</v>
      </c>
      <c r="O25" t="str">
        <f>IF(COUNTIF('De Teams'!M$6:M$25,'Shortlist teams'!$B25)=1,"X","")</f>
        <v>X</v>
      </c>
      <c r="P25" t="str">
        <f>IF(COUNTIF('De Teams'!N$6:N$25,'Shortlist teams'!$B25)=1,"X","")</f>
        <v>X</v>
      </c>
      <c r="Q25" t="str">
        <f>IF(COUNTIF('De Teams'!O$6:O$25,'Shortlist teams'!$B25)=1,"X","")</f>
        <v/>
      </c>
      <c r="R25" s="3"/>
      <c r="S25" s="1">
        <f t="shared" si="0"/>
        <v>10</v>
      </c>
      <c r="T25" s="3"/>
      <c r="X25" s="83">
        <v>19</v>
      </c>
      <c r="Y25" s="1">
        <f t="shared" si="1"/>
        <v>1</v>
      </c>
      <c r="Z25" s="1">
        <f t="shared" si="2"/>
        <v>2</v>
      </c>
      <c r="AA25" s="89">
        <v>2</v>
      </c>
      <c r="AB25" s="1">
        <f t="shared" si="3"/>
        <v>3</v>
      </c>
      <c r="AC25" s="1">
        <f t="shared" si="4"/>
        <v>3</v>
      </c>
      <c r="AD25" s="49"/>
      <c r="AG25" s="41"/>
    </row>
    <row r="26" spans="1:33" x14ac:dyDescent="0.3">
      <c r="A26" s="1">
        <v>21</v>
      </c>
      <c r="B26" s="170" t="s">
        <v>160</v>
      </c>
      <c r="C26" s="6">
        <v>1</v>
      </c>
      <c r="D26" t="str">
        <f>IF(COUNTIF('De Teams'!B$6:B$25,'Shortlist teams'!$B26)=1,"X","")</f>
        <v>X</v>
      </c>
      <c r="E26" t="str">
        <f>IF(COUNTIF('De Teams'!C$6:C$25,'Shortlist teams'!$B26)=1,"X","")</f>
        <v>X</v>
      </c>
      <c r="F26" t="str">
        <f>IF(COUNTIF('De Teams'!D$6:D$25,'Shortlist teams'!$B26)=1,"X","")</f>
        <v/>
      </c>
      <c r="G26" t="str">
        <f>IF(COUNTIF('De Teams'!E$6:E$25,'Shortlist teams'!$B26)=1,"X","")</f>
        <v>X</v>
      </c>
      <c r="H26" t="str">
        <f>IF(COUNTIF('De Teams'!F$6:F$25,'Shortlist teams'!$B26)=1,"X","")</f>
        <v>X</v>
      </c>
      <c r="I26" t="str">
        <f>IF(COUNTIF('De Teams'!G$6:G$25,'Shortlist teams'!$B26)=1,"X","")</f>
        <v>X</v>
      </c>
      <c r="J26" t="str">
        <f>IF(COUNTIF('De Teams'!H$6:H$25,'Shortlist teams'!$B26)=1,"X","")</f>
        <v/>
      </c>
      <c r="K26" t="str">
        <f>IF(COUNTIF('De Teams'!I$6:I$25,'Shortlist teams'!$B26)=1,"X","")</f>
        <v/>
      </c>
      <c r="L26" t="str">
        <f>IF(COUNTIF('De Teams'!J$6:J$25,'Shortlist teams'!$B26)=1,"X","")</f>
        <v/>
      </c>
      <c r="M26" t="str">
        <f>IF(COUNTIF('De Teams'!K$6:K$25,'Shortlist teams'!$B26)=1,"X","")</f>
        <v>X</v>
      </c>
      <c r="N26" t="str">
        <f>IF(COUNTIF('De Teams'!L$6:L$25,'Shortlist teams'!$B26)=1,"X","")</f>
        <v>X</v>
      </c>
      <c r="O26" t="str">
        <f>IF(COUNTIF('De Teams'!M$6:M$25,'Shortlist teams'!$B26)=1,"X","")</f>
        <v/>
      </c>
      <c r="P26" t="str">
        <f>IF(COUNTIF('De Teams'!N$6:N$25,'Shortlist teams'!$B26)=1,"X","")</f>
        <v>X</v>
      </c>
      <c r="Q26" t="str">
        <f>IF(COUNTIF('De Teams'!O$6:O$25,'Shortlist teams'!$B26)=1,"X","")</f>
        <v>X</v>
      </c>
      <c r="R26" s="3"/>
      <c r="S26" s="1">
        <f t="shared" si="0"/>
        <v>9</v>
      </c>
      <c r="T26" s="3"/>
      <c r="X26" s="84">
        <v>20</v>
      </c>
      <c r="Y26" s="1">
        <f t="shared" si="1"/>
        <v>1</v>
      </c>
      <c r="Z26" s="1">
        <f t="shared" si="2"/>
        <v>1</v>
      </c>
      <c r="AA26" s="89">
        <v>1</v>
      </c>
      <c r="AB26" s="1">
        <f t="shared" si="3"/>
        <v>1</v>
      </c>
      <c r="AC26" s="1">
        <f t="shared" si="4"/>
        <v>2</v>
      </c>
      <c r="AD26" s="47"/>
      <c r="AG26" s="44"/>
    </row>
    <row r="27" spans="1:33" x14ac:dyDescent="0.3">
      <c r="A27" s="1">
        <v>22</v>
      </c>
      <c r="B27" s="171" t="s">
        <v>219</v>
      </c>
      <c r="C27" s="93">
        <v>2</v>
      </c>
      <c r="D27" t="str">
        <f>IF(COUNTIF('De Teams'!B$6:B$25,'Shortlist teams'!$B27)=1,"X","")</f>
        <v/>
      </c>
      <c r="E27" t="str">
        <f>IF(COUNTIF('De Teams'!C$6:C$25,'Shortlist teams'!$B27)=1,"X","")</f>
        <v/>
      </c>
      <c r="F27" t="str">
        <f>IF(COUNTIF('De Teams'!D$6:D$25,'Shortlist teams'!$B27)=1,"X","")</f>
        <v/>
      </c>
      <c r="G27" t="str">
        <f>IF(COUNTIF('De Teams'!E$6:E$25,'Shortlist teams'!$B27)=1,"X","")</f>
        <v/>
      </c>
      <c r="H27" t="str">
        <f>IF(COUNTIF('De Teams'!F$6:F$25,'Shortlist teams'!$B27)=1,"X","")</f>
        <v/>
      </c>
      <c r="I27" t="str">
        <f>IF(COUNTIF('De Teams'!G$6:G$25,'Shortlist teams'!$B27)=1,"X","")</f>
        <v/>
      </c>
      <c r="J27" t="str">
        <f>IF(COUNTIF('De Teams'!H$6:H$25,'Shortlist teams'!$B27)=1,"X","")</f>
        <v/>
      </c>
      <c r="K27" t="str">
        <f>IF(COUNTIF('De Teams'!I$6:I$25,'Shortlist teams'!$B27)=1,"X","")</f>
        <v/>
      </c>
      <c r="L27" t="str">
        <f>IF(COUNTIF('De Teams'!J$6:J$25,'Shortlist teams'!$B27)=1,"X","")</f>
        <v>X</v>
      </c>
      <c r="M27" t="str">
        <f>IF(COUNTIF('De Teams'!K$6:K$25,'Shortlist teams'!$B27)=1,"X","")</f>
        <v>X</v>
      </c>
      <c r="N27" t="str">
        <f>IF(COUNTIF('De Teams'!L$6:L$25,'Shortlist teams'!$B27)=1,"X","")</f>
        <v>X</v>
      </c>
      <c r="O27" t="str">
        <f>IF(COUNTIF('De Teams'!M$6:M$25,'Shortlist teams'!$B27)=1,"X","")</f>
        <v/>
      </c>
      <c r="P27" t="str">
        <f>IF(COUNTIF('De Teams'!N$6:N$25,'Shortlist teams'!$B27)=1,"X","")</f>
        <v/>
      </c>
      <c r="Q27" t="str">
        <f>IF(COUNTIF('De Teams'!O$6:O$25,'Shortlist teams'!$B27)=1,"X","")</f>
        <v/>
      </c>
      <c r="R27" s="3"/>
      <c r="S27" s="1">
        <f t="shared" si="0"/>
        <v>3</v>
      </c>
      <c r="T27" s="3"/>
      <c r="Y27" s="46"/>
    </row>
    <row r="28" spans="1:33" x14ac:dyDescent="0.3">
      <c r="A28" s="1">
        <v>23</v>
      </c>
      <c r="B28" s="171" t="s">
        <v>116</v>
      </c>
      <c r="C28" s="93">
        <v>2</v>
      </c>
      <c r="D28" t="str">
        <f>IF(COUNTIF('De Teams'!B$6:B$25,'Shortlist teams'!$B28)=1,"X","")</f>
        <v/>
      </c>
      <c r="E28" t="str">
        <f>IF(COUNTIF('De Teams'!C$6:C$25,'Shortlist teams'!$B28)=1,"X","")</f>
        <v/>
      </c>
      <c r="F28" t="str">
        <f>IF(COUNTIF('De Teams'!D$6:D$25,'Shortlist teams'!$B28)=1,"X","")</f>
        <v/>
      </c>
      <c r="G28" t="str">
        <f>IF(COUNTIF('De Teams'!E$6:E$25,'Shortlist teams'!$B28)=1,"X","")</f>
        <v/>
      </c>
      <c r="H28" t="str">
        <f>IF(COUNTIF('De Teams'!F$6:F$25,'Shortlist teams'!$B28)=1,"X","")</f>
        <v/>
      </c>
      <c r="I28" t="str">
        <f>IF(COUNTIF('De Teams'!G$6:G$25,'Shortlist teams'!$B28)=1,"X","")</f>
        <v/>
      </c>
      <c r="J28" t="str">
        <f>IF(COUNTIF('De Teams'!H$6:H$25,'Shortlist teams'!$B28)=1,"X","")</f>
        <v>X</v>
      </c>
      <c r="K28" t="str">
        <f>IF(COUNTIF('De Teams'!I$6:I$25,'Shortlist teams'!$B28)=1,"X","")</f>
        <v/>
      </c>
      <c r="L28" t="str">
        <f>IF(COUNTIF('De Teams'!J$6:J$25,'Shortlist teams'!$B28)=1,"X","")</f>
        <v/>
      </c>
      <c r="M28" t="str">
        <f>IF(COUNTIF('De Teams'!K$6:K$25,'Shortlist teams'!$B28)=1,"X","")</f>
        <v/>
      </c>
      <c r="N28" t="str">
        <f>IF(COUNTIF('De Teams'!L$6:L$25,'Shortlist teams'!$B28)=1,"X","")</f>
        <v/>
      </c>
      <c r="O28" t="str">
        <f>IF(COUNTIF('De Teams'!M$6:M$25,'Shortlist teams'!$B28)=1,"X","")</f>
        <v/>
      </c>
      <c r="P28" t="str">
        <f>IF(COUNTIF('De Teams'!N$6:N$25,'Shortlist teams'!$B28)=1,"X","")</f>
        <v/>
      </c>
      <c r="Q28" t="str">
        <f>IF(COUNTIF('De Teams'!O$6:O$25,'Shortlist teams'!$B28)=1,"X","")</f>
        <v/>
      </c>
      <c r="R28" s="3"/>
      <c r="S28" s="1">
        <f t="shared" si="0"/>
        <v>1</v>
      </c>
      <c r="T28" s="3"/>
      <c r="Y28" s="50"/>
      <c r="AB28" s="95" t="s">
        <v>123</v>
      </c>
    </row>
    <row r="29" spans="1:33" x14ac:dyDescent="0.3">
      <c r="A29" s="1">
        <v>24</v>
      </c>
      <c r="B29" s="171" t="s">
        <v>220</v>
      </c>
      <c r="C29" s="93">
        <v>2</v>
      </c>
      <c r="D29" t="str">
        <f>IF(COUNTIF('De Teams'!B$6:B$25,'Shortlist teams'!$B29)=1,"X","")</f>
        <v>X</v>
      </c>
      <c r="E29" t="str">
        <f>IF(COUNTIF('De Teams'!C$6:C$25,'Shortlist teams'!$B29)=1,"X","")</f>
        <v/>
      </c>
      <c r="F29" t="str">
        <f>IF(COUNTIF('De Teams'!D$6:D$25,'Shortlist teams'!$B29)=1,"X","")</f>
        <v/>
      </c>
      <c r="G29" t="str">
        <f>IF(COUNTIF('De Teams'!E$6:E$25,'Shortlist teams'!$B29)=1,"X","")</f>
        <v/>
      </c>
      <c r="H29" t="str">
        <f>IF(COUNTIF('De Teams'!F$6:F$25,'Shortlist teams'!$B29)=1,"X","")</f>
        <v/>
      </c>
      <c r="I29" t="str">
        <f>IF(COUNTIF('De Teams'!G$6:G$25,'Shortlist teams'!$B29)=1,"X","")</f>
        <v/>
      </c>
      <c r="J29" t="str">
        <f>IF(COUNTIF('De Teams'!H$6:H$25,'Shortlist teams'!$B29)=1,"X","")</f>
        <v>X</v>
      </c>
      <c r="K29" t="str">
        <f>IF(COUNTIF('De Teams'!I$6:I$25,'Shortlist teams'!$B29)=1,"X","")</f>
        <v>X</v>
      </c>
      <c r="L29" t="str">
        <f>IF(COUNTIF('De Teams'!J$6:J$25,'Shortlist teams'!$B29)=1,"X","")</f>
        <v>X</v>
      </c>
      <c r="M29" t="str">
        <f>IF(COUNTIF('De Teams'!K$6:K$25,'Shortlist teams'!$B29)=1,"X","")</f>
        <v/>
      </c>
      <c r="N29" t="str">
        <f>IF(COUNTIF('De Teams'!L$6:L$25,'Shortlist teams'!$B29)=1,"X","")</f>
        <v>X</v>
      </c>
      <c r="O29" t="str">
        <f>IF(COUNTIF('De Teams'!M$6:M$25,'Shortlist teams'!$B29)=1,"X","")</f>
        <v/>
      </c>
      <c r="P29" t="str">
        <f>IF(COUNTIF('De Teams'!N$6:N$25,'Shortlist teams'!$B29)=1,"X","")</f>
        <v/>
      </c>
      <c r="Q29" t="str">
        <f>IF(COUNTIF('De Teams'!O$6:O$25,'Shortlist teams'!$B29)=1,"X","")</f>
        <v>X</v>
      </c>
      <c r="R29" s="3"/>
      <c r="S29" s="1">
        <f t="shared" si="0"/>
        <v>6</v>
      </c>
      <c r="T29" s="3"/>
    </row>
    <row r="30" spans="1:33" x14ac:dyDescent="0.3">
      <c r="A30" s="1">
        <v>25</v>
      </c>
      <c r="B30" s="171" t="s">
        <v>161</v>
      </c>
      <c r="C30" s="93">
        <v>2</v>
      </c>
      <c r="D30" t="str">
        <f>IF(COUNTIF('De Teams'!B$6:B$25,'Shortlist teams'!$B30)=1,"X","")</f>
        <v/>
      </c>
      <c r="E30" t="str">
        <f>IF(COUNTIF('De Teams'!C$6:C$25,'Shortlist teams'!$B30)=1,"X","")</f>
        <v/>
      </c>
      <c r="F30" t="str">
        <f>IF(COUNTIF('De Teams'!D$6:D$25,'Shortlist teams'!$B30)=1,"X","")</f>
        <v/>
      </c>
      <c r="G30" t="str">
        <f>IF(COUNTIF('De Teams'!E$6:E$25,'Shortlist teams'!$B30)=1,"X","")</f>
        <v/>
      </c>
      <c r="H30" t="str">
        <f>IF(COUNTIF('De Teams'!F$6:F$25,'Shortlist teams'!$B30)=1,"X","")</f>
        <v/>
      </c>
      <c r="I30" t="str">
        <f>IF(COUNTIF('De Teams'!G$6:G$25,'Shortlist teams'!$B30)=1,"X","")</f>
        <v>X</v>
      </c>
      <c r="J30" t="str">
        <f>IF(COUNTIF('De Teams'!H$6:H$25,'Shortlist teams'!$B30)=1,"X","")</f>
        <v/>
      </c>
      <c r="K30" t="str">
        <f>IF(COUNTIF('De Teams'!I$6:I$25,'Shortlist teams'!$B30)=1,"X","")</f>
        <v/>
      </c>
      <c r="L30" t="str">
        <f>IF(COUNTIF('De Teams'!J$6:J$25,'Shortlist teams'!$B30)=1,"X","")</f>
        <v>X</v>
      </c>
      <c r="M30" t="str">
        <f>IF(COUNTIF('De Teams'!K$6:K$25,'Shortlist teams'!$B30)=1,"X","")</f>
        <v>X</v>
      </c>
      <c r="N30" t="str">
        <f>IF(COUNTIF('De Teams'!L$6:L$25,'Shortlist teams'!$B30)=1,"X","")</f>
        <v/>
      </c>
      <c r="O30" t="str">
        <f>IF(COUNTIF('De Teams'!M$6:M$25,'Shortlist teams'!$B30)=1,"X","")</f>
        <v>X</v>
      </c>
      <c r="P30" t="str">
        <f>IF(COUNTIF('De Teams'!N$6:N$25,'Shortlist teams'!$B30)=1,"X","")</f>
        <v/>
      </c>
      <c r="Q30" t="str">
        <f>IF(COUNTIF('De Teams'!O$6:O$25,'Shortlist teams'!$B30)=1,"X","")</f>
        <v/>
      </c>
      <c r="R30" s="3"/>
      <c r="S30" s="1">
        <f t="shared" si="0"/>
        <v>4</v>
      </c>
      <c r="T30" s="3"/>
    </row>
    <row r="31" spans="1:33" x14ac:dyDescent="0.3">
      <c r="A31" s="1">
        <v>26</v>
      </c>
      <c r="B31" s="171" t="s">
        <v>157</v>
      </c>
      <c r="C31" s="93">
        <v>2</v>
      </c>
      <c r="D31" t="str">
        <f>IF(COUNTIF('De Teams'!B$6:B$25,'Shortlist teams'!$B31)=1,"X","")</f>
        <v/>
      </c>
      <c r="E31" t="str">
        <f>IF(COUNTIF('De Teams'!C$6:C$25,'Shortlist teams'!$B31)=1,"X","")</f>
        <v>X</v>
      </c>
      <c r="F31" t="str">
        <f>IF(COUNTIF('De Teams'!D$6:D$25,'Shortlist teams'!$B31)=1,"X","")</f>
        <v/>
      </c>
      <c r="G31" t="str">
        <f>IF(COUNTIF('De Teams'!E$6:E$25,'Shortlist teams'!$B31)=1,"X","")</f>
        <v/>
      </c>
      <c r="H31" t="str">
        <f>IF(COUNTIF('De Teams'!F$6:F$25,'Shortlist teams'!$B31)=1,"X","")</f>
        <v/>
      </c>
      <c r="I31" t="str">
        <f>IF(COUNTIF('De Teams'!G$6:G$25,'Shortlist teams'!$B31)=1,"X","")</f>
        <v>X</v>
      </c>
      <c r="J31" t="str">
        <f>IF(COUNTIF('De Teams'!H$6:H$25,'Shortlist teams'!$B31)=1,"X","")</f>
        <v/>
      </c>
      <c r="K31" t="str">
        <f>IF(COUNTIF('De Teams'!I$6:I$25,'Shortlist teams'!$B31)=1,"X","")</f>
        <v/>
      </c>
      <c r="L31" t="str">
        <f>IF(COUNTIF('De Teams'!J$6:J$25,'Shortlist teams'!$B31)=1,"X","")</f>
        <v/>
      </c>
      <c r="M31" t="str">
        <f>IF(COUNTIF('De Teams'!K$6:K$25,'Shortlist teams'!$B31)=1,"X","")</f>
        <v/>
      </c>
      <c r="N31" t="str">
        <f>IF(COUNTIF('De Teams'!L$6:L$25,'Shortlist teams'!$B31)=1,"X","")</f>
        <v/>
      </c>
      <c r="O31" t="str">
        <f>IF(COUNTIF('De Teams'!M$6:M$25,'Shortlist teams'!$B31)=1,"X","")</f>
        <v>X</v>
      </c>
      <c r="P31" t="str">
        <f>IF(COUNTIF('De Teams'!N$6:N$25,'Shortlist teams'!$B31)=1,"X","")</f>
        <v/>
      </c>
      <c r="Q31" t="str">
        <f>IF(COUNTIF('De Teams'!O$6:O$25,'Shortlist teams'!$B31)=1,"X","")</f>
        <v/>
      </c>
      <c r="R31" s="3"/>
      <c r="S31" s="1">
        <f t="shared" si="0"/>
        <v>3</v>
      </c>
      <c r="T31" s="3"/>
    </row>
    <row r="32" spans="1:33" x14ac:dyDescent="0.3">
      <c r="A32" s="1">
        <v>27</v>
      </c>
      <c r="B32" s="171" t="s">
        <v>163</v>
      </c>
      <c r="C32" s="93">
        <v>2</v>
      </c>
      <c r="D32" t="str">
        <f>IF(COUNTIF('De Teams'!B$6:B$25,'Shortlist teams'!$B32)=1,"X","")</f>
        <v/>
      </c>
      <c r="E32" t="str">
        <f>IF(COUNTIF('De Teams'!C$6:C$25,'Shortlist teams'!$B32)=1,"X","")</f>
        <v/>
      </c>
      <c r="F32" t="str">
        <f>IF(COUNTIF('De Teams'!D$6:D$25,'Shortlist teams'!$B32)=1,"X","")</f>
        <v/>
      </c>
      <c r="G32" t="str">
        <f>IF(COUNTIF('De Teams'!E$6:E$25,'Shortlist teams'!$B32)=1,"X","")</f>
        <v/>
      </c>
      <c r="H32" t="str">
        <f>IF(COUNTIF('De Teams'!F$6:F$25,'Shortlist teams'!$B32)=1,"X","")</f>
        <v/>
      </c>
      <c r="I32" t="str">
        <f>IF(COUNTIF('De Teams'!G$6:G$25,'Shortlist teams'!$B32)=1,"X","")</f>
        <v/>
      </c>
      <c r="J32" t="str">
        <f>IF(COUNTIF('De Teams'!H$6:H$25,'Shortlist teams'!$B32)=1,"X","")</f>
        <v/>
      </c>
      <c r="K32" t="str">
        <f>IF(COUNTIF('De Teams'!I$6:I$25,'Shortlist teams'!$B32)=1,"X","")</f>
        <v/>
      </c>
      <c r="L32" t="str">
        <f>IF(COUNTIF('De Teams'!J$6:J$25,'Shortlist teams'!$B32)=1,"X","")</f>
        <v/>
      </c>
      <c r="M32" t="str">
        <f>IF(COUNTIF('De Teams'!K$6:K$25,'Shortlist teams'!$B32)=1,"X","")</f>
        <v>X</v>
      </c>
      <c r="N32" t="str">
        <f>IF(COUNTIF('De Teams'!L$6:L$25,'Shortlist teams'!$B32)=1,"X","")</f>
        <v/>
      </c>
      <c r="O32" t="str">
        <f>IF(COUNTIF('De Teams'!M$6:M$25,'Shortlist teams'!$B32)=1,"X","")</f>
        <v/>
      </c>
      <c r="P32" t="str">
        <f>IF(COUNTIF('De Teams'!N$6:N$25,'Shortlist teams'!$B32)=1,"X","")</f>
        <v/>
      </c>
      <c r="Q32" t="str">
        <f>IF(COUNTIF('De Teams'!O$6:O$25,'Shortlist teams'!$B32)=1,"X","")</f>
        <v>X</v>
      </c>
      <c r="R32" s="3"/>
      <c r="S32" s="1">
        <f t="shared" si="0"/>
        <v>2</v>
      </c>
      <c r="T32" s="3"/>
    </row>
    <row r="33" spans="1:20" x14ac:dyDescent="0.3">
      <c r="A33" s="1">
        <v>28</v>
      </c>
      <c r="B33" s="171" t="s">
        <v>168</v>
      </c>
      <c r="C33" s="93">
        <v>2</v>
      </c>
      <c r="D33" t="str">
        <f>IF(COUNTIF('De Teams'!B$6:B$25,'Shortlist teams'!$B33)=1,"X","")</f>
        <v/>
      </c>
      <c r="E33" t="str">
        <f>IF(COUNTIF('De Teams'!C$6:C$25,'Shortlist teams'!$B33)=1,"X","")</f>
        <v/>
      </c>
      <c r="F33" t="str">
        <f>IF(COUNTIF('De Teams'!D$6:D$25,'Shortlist teams'!$B33)=1,"X","")</f>
        <v>X</v>
      </c>
      <c r="G33" t="str">
        <f>IF(COUNTIF('De Teams'!E$6:E$25,'Shortlist teams'!$B33)=1,"X","")</f>
        <v>X</v>
      </c>
      <c r="H33" t="str">
        <f>IF(COUNTIF('De Teams'!F$6:F$25,'Shortlist teams'!$B33)=1,"X","")</f>
        <v/>
      </c>
      <c r="I33" t="str">
        <f>IF(COUNTIF('De Teams'!G$6:G$25,'Shortlist teams'!$B33)=1,"X","")</f>
        <v/>
      </c>
      <c r="J33" t="str">
        <f>IF(COUNTIF('De Teams'!H$6:H$25,'Shortlist teams'!$B33)=1,"X","")</f>
        <v/>
      </c>
      <c r="K33" t="str">
        <f>IF(COUNTIF('De Teams'!I$6:I$25,'Shortlist teams'!$B33)=1,"X","")</f>
        <v/>
      </c>
      <c r="L33" t="str">
        <f>IF(COUNTIF('De Teams'!J$6:J$25,'Shortlist teams'!$B33)=1,"X","")</f>
        <v>X</v>
      </c>
      <c r="M33" t="str">
        <f>IF(COUNTIF('De Teams'!K$6:K$25,'Shortlist teams'!$B33)=1,"X","")</f>
        <v/>
      </c>
      <c r="N33" t="str">
        <f>IF(COUNTIF('De Teams'!L$6:L$25,'Shortlist teams'!$B33)=1,"X","")</f>
        <v/>
      </c>
      <c r="O33" t="str">
        <f>IF(COUNTIF('De Teams'!M$6:M$25,'Shortlist teams'!$B33)=1,"X","")</f>
        <v/>
      </c>
      <c r="P33" t="str">
        <f>IF(COUNTIF('De Teams'!N$6:N$25,'Shortlist teams'!$B33)=1,"X","")</f>
        <v/>
      </c>
      <c r="Q33" t="str">
        <f>IF(COUNTIF('De Teams'!O$6:O$25,'Shortlist teams'!$B33)=1,"X","")</f>
        <v/>
      </c>
      <c r="R33" s="3"/>
      <c r="S33" s="1">
        <f t="shared" si="0"/>
        <v>3</v>
      </c>
      <c r="T33" s="3"/>
    </row>
    <row r="34" spans="1:20" x14ac:dyDescent="0.3">
      <c r="A34" s="1">
        <v>29</v>
      </c>
      <c r="B34" s="171" t="s">
        <v>221</v>
      </c>
      <c r="C34" s="93">
        <v>2</v>
      </c>
      <c r="D34" t="str">
        <f>IF(COUNTIF('De Teams'!B$6:B$25,'Shortlist teams'!$B34)=1,"X","")</f>
        <v/>
      </c>
      <c r="E34" t="str">
        <f>IF(COUNTIF('De Teams'!C$6:C$25,'Shortlist teams'!$B34)=1,"X","")</f>
        <v/>
      </c>
      <c r="F34" t="str">
        <f>IF(COUNTIF('De Teams'!D$6:D$25,'Shortlist teams'!$B34)=1,"X","")</f>
        <v/>
      </c>
      <c r="G34" t="str">
        <f>IF(COUNTIF('De Teams'!E$6:E$25,'Shortlist teams'!$B34)=1,"X","")</f>
        <v/>
      </c>
      <c r="H34" t="str">
        <f>IF(COUNTIF('De Teams'!F$6:F$25,'Shortlist teams'!$B34)=1,"X","")</f>
        <v/>
      </c>
      <c r="I34" t="str">
        <f>IF(COUNTIF('De Teams'!G$6:G$25,'Shortlist teams'!$B34)=1,"X","")</f>
        <v/>
      </c>
      <c r="J34" t="str">
        <f>IF(COUNTIF('De Teams'!H$6:H$25,'Shortlist teams'!$B34)=1,"X","")</f>
        <v/>
      </c>
      <c r="K34" t="str">
        <f>IF(COUNTIF('De Teams'!I$6:I$25,'Shortlist teams'!$B34)=1,"X","")</f>
        <v/>
      </c>
      <c r="L34" t="str">
        <f>IF(COUNTIF('De Teams'!J$6:J$25,'Shortlist teams'!$B34)=1,"X","")</f>
        <v/>
      </c>
      <c r="M34" t="str">
        <f>IF(COUNTIF('De Teams'!K$6:K$25,'Shortlist teams'!$B34)=1,"X","")</f>
        <v/>
      </c>
      <c r="N34" t="str">
        <f>IF(COUNTIF('De Teams'!L$6:L$25,'Shortlist teams'!$B34)=1,"X","")</f>
        <v/>
      </c>
      <c r="O34" t="str">
        <f>IF(COUNTIF('De Teams'!M$6:M$25,'Shortlist teams'!$B34)=1,"X","")</f>
        <v/>
      </c>
      <c r="P34" t="str">
        <f>IF(COUNTIF('De Teams'!N$6:N$25,'Shortlist teams'!$B34)=1,"X","")</f>
        <v/>
      </c>
      <c r="Q34" t="str">
        <f>IF(COUNTIF('De Teams'!O$6:O$25,'Shortlist teams'!$B34)=1,"X","")</f>
        <v/>
      </c>
      <c r="R34" s="3"/>
      <c r="S34" s="1">
        <f t="shared" si="0"/>
        <v>0</v>
      </c>
      <c r="T34" s="3"/>
    </row>
    <row r="35" spans="1:20" x14ac:dyDescent="0.3">
      <c r="A35" s="1">
        <v>30</v>
      </c>
      <c r="B35" s="171" t="s">
        <v>121</v>
      </c>
      <c r="C35" s="93">
        <v>2</v>
      </c>
      <c r="D35" t="str">
        <f>IF(COUNTIF('De Teams'!B$6:B$25,'Shortlist teams'!$B35)=1,"X","")</f>
        <v/>
      </c>
      <c r="E35" t="str">
        <f>IF(COUNTIF('De Teams'!C$6:C$25,'Shortlist teams'!$B35)=1,"X","")</f>
        <v/>
      </c>
      <c r="F35" t="str">
        <f>IF(COUNTIF('De Teams'!D$6:D$25,'Shortlist teams'!$B35)=1,"X","")</f>
        <v/>
      </c>
      <c r="G35" t="str">
        <f>IF(COUNTIF('De Teams'!E$6:E$25,'Shortlist teams'!$B35)=1,"X","")</f>
        <v/>
      </c>
      <c r="H35" t="str">
        <f>IF(COUNTIF('De Teams'!F$6:F$25,'Shortlist teams'!$B35)=1,"X","")</f>
        <v/>
      </c>
      <c r="I35" t="str">
        <f>IF(COUNTIF('De Teams'!G$6:G$25,'Shortlist teams'!$B35)=1,"X","")</f>
        <v>X</v>
      </c>
      <c r="J35" t="str">
        <f>IF(COUNTIF('De Teams'!H$6:H$25,'Shortlist teams'!$B35)=1,"X","")</f>
        <v/>
      </c>
      <c r="K35" t="str">
        <f>IF(COUNTIF('De Teams'!I$6:I$25,'Shortlist teams'!$B35)=1,"X","")</f>
        <v>X</v>
      </c>
      <c r="L35" t="str">
        <f>IF(COUNTIF('De Teams'!J$6:J$25,'Shortlist teams'!$B35)=1,"X","")</f>
        <v/>
      </c>
      <c r="M35" t="str">
        <f>IF(COUNTIF('De Teams'!K$6:K$25,'Shortlist teams'!$B35)=1,"X","")</f>
        <v/>
      </c>
      <c r="N35" t="str">
        <f>IF(COUNTIF('De Teams'!L$6:L$25,'Shortlist teams'!$B35)=1,"X","")</f>
        <v/>
      </c>
      <c r="O35" t="str">
        <f>IF(COUNTIF('De Teams'!M$6:M$25,'Shortlist teams'!$B35)=1,"X","")</f>
        <v/>
      </c>
      <c r="P35" t="str">
        <f>IF(COUNTIF('De Teams'!N$6:N$25,'Shortlist teams'!$B35)=1,"X","")</f>
        <v/>
      </c>
      <c r="Q35" t="str">
        <f>IF(COUNTIF('De Teams'!O$6:O$25,'Shortlist teams'!$B35)=1,"X","")</f>
        <v/>
      </c>
      <c r="R35" s="3"/>
      <c r="S35" s="1">
        <f t="shared" si="0"/>
        <v>2</v>
      </c>
      <c r="T35" s="3"/>
    </row>
    <row r="36" spans="1:20" x14ac:dyDescent="0.3">
      <c r="A36" s="1">
        <v>31</v>
      </c>
      <c r="B36" s="171" t="s">
        <v>222</v>
      </c>
      <c r="C36" s="93">
        <v>2</v>
      </c>
      <c r="D36" t="str">
        <f>IF(COUNTIF('De Teams'!B$6:B$25,'Shortlist teams'!$B36)=1,"X","")</f>
        <v/>
      </c>
      <c r="E36" t="str">
        <f>IF(COUNTIF('De Teams'!C$6:C$25,'Shortlist teams'!$B36)=1,"X","")</f>
        <v/>
      </c>
      <c r="F36" t="str">
        <f>IF(COUNTIF('De Teams'!D$6:D$25,'Shortlist teams'!$B36)=1,"X","")</f>
        <v/>
      </c>
      <c r="G36" t="str">
        <f>IF(COUNTIF('De Teams'!E$6:E$25,'Shortlist teams'!$B36)=1,"X","")</f>
        <v/>
      </c>
      <c r="H36" t="str">
        <f>IF(COUNTIF('De Teams'!F$6:F$25,'Shortlist teams'!$B36)=1,"X","")</f>
        <v/>
      </c>
      <c r="I36" t="str">
        <f>IF(COUNTIF('De Teams'!G$6:G$25,'Shortlist teams'!$B36)=1,"X","")</f>
        <v/>
      </c>
      <c r="J36" t="str">
        <f>IF(COUNTIF('De Teams'!H$6:H$25,'Shortlist teams'!$B36)=1,"X","")</f>
        <v/>
      </c>
      <c r="K36" t="str">
        <f>IF(COUNTIF('De Teams'!I$6:I$25,'Shortlist teams'!$B36)=1,"X","")</f>
        <v/>
      </c>
      <c r="L36" t="str">
        <f>IF(COUNTIF('De Teams'!J$6:J$25,'Shortlist teams'!$B36)=1,"X","")</f>
        <v/>
      </c>
      <c r="M36" t="str">
        <f>IF(COUNTIF('De Teams'!K$6:K$25,'Shortlist teams'!$B36)=1,"X","")</f>
        <v/>
      </c>
      <c r="N36" t="str">
        <f>IF(COUNTIF('De Teams'!L$6:L$25,'Shortlist teams'!$B36)=1,"X","")</f>
        <v/>
      </c>
      <c r="O36" t="str">
        <f>IF(COUNTIF('De Teams'!M$6:M$25,'Shortlist teams'!$B36)=1,"X","")</f>
        <v/>
      </c>
      <c r="P36" t="str">
        <f>IF(COUNTIF('De Teams'!N$6:N$25,'Shortlist teams'!$B36)=1,"X","")</f>
        <v/>
      </c>
      <c r="Q36" t="str">
        <f>IF(COUNTIF('De Teams'!O$6:O$25,'Shortlist teams'!$B36)=1,"X","")</f>
        <v/>
      </c>
      <c r="R36" s="3"/>
      <c r="S36" s="1">
        <f t="shared" si="0"/>
        <v>0</v>
      </c>
      <c r="T36" s="3"/>
    </row>
    <row r="37" spans="1:20" x14ac:dyDescent="0.3">
      <c r="A37" s="1">
        <v>32</v>
      </c>
      <c r="B37" s="171" t="s">
        <v>114</v>
      </c>
      <c r="C37" s="93">
        <v>2</v>
      </c>
      <c r="D37" t="str">
        <f>IF(COUNTIF('De Teams'!B$6:B$25,'Shortlist teams'!$B37)=1,"X","")</f>
        <v/>
      </c>
      <c r="E37" t="str">
        <f>IF(COUNTIF('De Teams'!C$6:C$25,'Shortlist teams'!$B37)=1,"X","")</f>
        <v/>
      </c>
      <c r="F37" t="str">
        <f>IF(COUNTIF('De Teams'!D$6:D$25,'Shortlist teams'!$B37)=1,"X","")</f>
        <v/>
      </c>
      <c r="G37" t="str">
        <f>IF(COUNTIF('De Teams'!E$6:E$25,'Shortlist teams'!$B37)=1,"X","")</f>
        <v/>
      </c>
      <c r="H37" t="str">
        <f>IF(COUNTIF('De Teams'!F$6:F$25,'Shortlist teams'!$B37)=1,"X","")</f>
        <v/>
      </c>
      <c r="I37" t="str">
        <f>IF(COUNTIF('De Teams'!G$6:G$25,'Shortlist teams'!$B37)=1,"X","")</f>
        <v>X</v>
      </c>
      <c r="J37" t="str">
        <f>IF(COUNTIF('De Teams'!H$6:H$25,'Shortlist teams'!$B37)=1,"X","")</f>
        <v/>
      </c>
      <c r="K37" t="str">
        <f>IF(COUNTIF('De Teams'!I$6:I$25,'Shortlist teams'!$B37)=1,"X","")</f>
        <v/>
      </c>
      <c r="L37" t="str">
        <f>IF(COUNTIF('De Teams'!J$6:J$25,'Shortlist teams'!$B37)=1,"X","")</f>
        <v/>
      </c>
      <c r="M37" t="str">
        <f>IF(COUNTIF('De Teams'!K$6:K$25,'Shortlist teams'!$B37)=1,"X","")</f>
        <v/>
      </c>
      <c r="N37" t="str">
        <f>IF(COUNTIF('De Teams'!L$6:L$25,'Shortlist teams'!$B37)=1,"X","")</f>
        <v/>
      </c>
      <c r="O37" t="str">
        <f>IF(COUNTIF('De Teams'!M$6:M$25,'Shortlist teams'!$B37)=1,"X","")</f>
        <v/>
      </c>
      <c r="P37" t="str">
        <f>IF(COUNTIF('De Teams'!N$6:N$25,'Shortlist teams'!$B37)=1,"X","")</f>
        <v>X</v>
      </c>
      <c r="Q37" t="str">
        <f>IF(COUNTIF('De Teams'!O$6:O$25,'Shortlist teams'!$B37)=1,"X","")</f>
        <v>X</v>
      </c>
      <c r="R37" s="3"/>
      <c r="S37" s="1">
        <f t="shared" si="0"/>
        <v>3</v>
      </c>
      <c r="T37" s="3"/>
    </row>
    <row r="38" spans="1:20" x14ac:dyDescent="0.3">
      <c r="A38" s="1">
        <v>33</v>
      </c>
      <c r="B38" s="171" t="s">
        <v>137</v>
      </c>
      <c r="C38" s="93">
        <v>2</v>
      </c>
      <c r="D38" t="str">
        <f>IF(COUNTIF('De Teams'!B$6:B$25,'Shortlist teams'!$B38)=1,"X","")</f>
        <v>X</v>
      </c>
      <c r="E38" t="str">
        <f>IF(COUNTIF('De Teams'!C$6:C$25,'Shortlist teams'!$B38)=1,"X","")</f>
        <v/>
      </c>
      <c r="F38" t="str">
        <f>IF(COUNTIF('De Teams'!D$6:D$25,'Shortlist teams'!$B38)=1,"X","")</f>
        <v>X</v>
      </c>
      <c r="G38" t="str">
        <f>IF(COUNTIF('De Teams'!E$6:E$25,'Shortlist teams'!$B38)=1,"X","")</f>
        <v/>
      </c>
      <c r="H38" t="str">
        <f>IF(COUNTIF('De Teams'!F$6:F$25,'Shortlist teams'!$B38)=1,"X","")</f>
        <v>X</v>
      </c>
      <c r="I38" t="str">
        <f>IF(COUNTIF('De Teams'!G$6:G$25,'Shortlist teams'!$B38)=1,"X","")</f>
        <v/>
      </c>
      <c r="J38" t="str">
        <f>IF(COUNTIF('De Teams'!H$6:H$25,'Shortlist teams'!$B38)=1,"X","")</f>
        <v>X</v>
      </c>
      <c r="K38" t="str">
        <f>IF(COUNTIF('De Teams'!I$6:I$25,'Shortlist teams'!$B38)=1,"X","")</f>
        <v/>
      </c>
      <c r="L38" t="str">
        <f>IF(COUNTIF('De Teams'!J$6:J$25,'Shortlist teams'!$B38)=1,"X","")</f>
        <v>X</v>
      </c>
      <c r="M38" t="str">
        <f>IF(COUNTIF('De Teams'!K$6:K$25,'Shortlist teams'!$B38)=1,"X","")</f>
        <v/>
      </c>
      <c r="N38" t="str">
        <f>IF(COUNTIF('De Teams'!L$6:L$25,'Shortlist teams'!$B38)=1,"X","")</f>
        <v/>
      </c>
      <c r="O38" t="str">
        <f>IF(COUNTIF('De Teams'!M$6:M$25,'Shortlist teams'!$B38)=1,"X","")</f>
        <v>X</v>
      </c>
      <c r="P38" t="str">
        <f>IF(COUNTIF('De Teams'!N$6:N$25,'Shortlist teams'!$B38)=1,"X","")</f>
        <v/>
      </c>
      <c r="Q38" t="str">
        <f>IF(COUNTIF('De Teams'!O$6:O$25,'Shortlist teams'!$B38)=1,"X","")</f>
        <v/>
      </c>
      <c r="R38" s="3"/>
      <c r="S38" s="1">
        <f t="shared" si="0"/>
        <v>6</v>
      </c>
      <c r="T38" s="3"/>
    </row>
    <row r="39" spans="1:20" x14ac:dyDescent="0.3">
      <c r="A39" s="1">
        <v>34</v>
      </c>
      <c r="B39" s="171" t="s">
        <v>165</v>
      </c>
      <c r="C39" s="93">
        <v>2</v>
      </c>
      <c r="D39" t="str">
        <f>IF(COUNTIF('De Teams'!B$6:B$25,'Shortlist teams'!$B39)=1,"X","")</f>
        <v/>
      </c>
      <c r="E39" t="str">
        <f>IF(COUNTIF('De Teams'!C$6:C$25,'Shortlist teams'!$B39)=1,"X","")</f>
        <v/>
      </c>
      <c r="F39" t="str">
        <f>IF(COUNTIF('De Teams'!D$6:D$25,'Shortlist teams'!$B39)=1,"X","")</f>
        <v/>
      </c>
      <c r="G39" t="str">
        <f>IF(COUNTIF('De Teams'!E$6:E$25,'Shortlist teams'!$B39)=1,"X","")</f>
        <v/>
      </c>
      <c r="H39" t="str">
        <f>IF(COUNTIF('De Teams'!F$6:F$25,'Shortlist teams'!$B39)=1,"X","")</f>
        <v/>
      </c>
      <c r="I39" t="str">
        <f>IF(COUNTIF('De Teams'!G$6:G$25,'Shortlist teams'!$B39)=1,"X","")</f>
        <v/>
      </c>
      <c r="J39" t="str">
        <f>IF(COUNTIF('De Teams'!H$6:H$25,'Shortlist teams'!$B39)=1,"X","")</f>
        <v/>
      </c>
      <c r="K39" t="str">
        <f>IF(COUNTIF('De Teams'!I$6:I$25,'Shortlist teams'!$B39)=1,"X","")</f>
        <v/>
      </c>
      <c r="L39" t="str">
        <f>IF(COUNTIF('De Teams'!J$6:J$25,'Shortlist teams'!$B39)=1,"X","")</f>
        <v/>
      </c>
      <c r="M39" t="str">
        <f>IF(COUNTIF('De Teams'!K$6:K$25,'Shortlist teams'!$B39)=1,"X","")</f>
        <v/>
      </c>
      <c r="N39" t="str">
        <f>IF(COUNTIF('De Teams'!L$6:L$25,'Shortlist teams'!$B39)=1,"X","")</f>
        <v/>
      </c>
      <c r="O39" t="str">
        <f>IF(COUNTIF('De Teams'!M$6:M$25,'Shortlist teams'!$B39)=1,"X","")</f>
        <v/>
      </c>
      <c r="P39" t="str">
        <f>IF(COUNTIF('De Teams'!N$6:N$25,'Shortlist teams'!$B39)=1,"X","")</f>
        <v/>
      </c>
      <c r="Q39" t="str">
        <f>IF(COUNTIF('De Teams'!O$6:O$25,'Shortlist teams'!$B39)=1,"X","")</f>
        <v>X</v>
      </c>
      <c r="R39" s="3"/>
      <c r="S39" s="1">
        <f t="shared" si="0"/>
        <v>1</v>
      </c>
      <c r="T39" s="3"/>
    </row>
    <row r="40" spans="1:20" x14ac:dyDescent="0.3">
      <c r="A40" s="1">
        <v>35</v>
      </c>
      <c r="B40" s="171" t="s">
        <v>223</v>
      </c>
      <c r="C40" s="93">
        <v>2</v>
      </c>
      <c r="D40" t="str">
        <f>IF(COUNTIF('De Teams'!B$6:B$25,'Shortlist teams'!$B40)=1,"X","")</f>
        <v>X</v>
      </c>
      <c r="E40" t="str">
        <f>IF(COUNTIF('De Teams'!C$6:C$25,'Shortlist teams'!$B40)=1,"X","")</f>
        <v>X</v>
      </c>
      <c r="F40" t="str">
        <f>IF(COUNTIF('De Teams'!D$6:D$25,'Shortlist teams'!$B40)=1,"X","")</f>
        <v/>
      </c>
      <c r="G40" t="str">
        <f>IF(COUNTIF('De Teams'!E$6:E$25,'Shortlist teams'!$B40)=1,"X","")</f>
        <v>X</v>
      </c>
      <c r="H40" t="str">
        <f>IF(COUNTIF('De Teams'!F$6:F$25,'Shortlist teams'!$B40)=1,"X","")</f>
        <v>X</v>
      </c>
      <c r="I40" t="str">
        <f>IF(COUNTIF('De Teams'!G$6:G$25,'Shortlist teams'!$B40)=1,"X","")</f>
        <v/>
      </c>
      <c r="J40" t="str">
        <f>IF(COUNTIF('De Teams'!H$6:H$25,'Shortlist teams'!$B40)=1,"X","")</f>
        <v>X</v>
      </c>
      <c r="K40" t="str">
        <f>IF(COUNTIF('De Teams'!I$6:I$25,'Shortlist teams'!$B40)=1,"X","")</f>
        <v>X</v>
      </c>
      <c r="L40" t="str">
        <f>IF(COUNTIF('De Teams'!J$6:J$25,'Shortlist teams'!$B40)=1,"X","")</f>
        <v>X</v>
      </c>
      <c r="M40" t="str">
        <f>IF(COUNTIF('De Teams'!K$6:K$25,'Shortlist teams'!$B40)=1,"X","")</f>
        <v/>
      </c>
      <c r="N40" t="str">
        <f>IF(COUNTIF('De Teams'!L$6:L$25,'Shortlist teams'!$B40)=1,"X","")</f>
        <v>X</v>
      </c>
      <c r="O40" t="str">
        <f>IF(COUNTIF('De Teams'!M$6:M$25,'Shortlist teams'!$B40)=1,"X","")</f>
        <v>X</v>
      </c>
      <c r="P40" t="str">
        <f>IF(COUNTIF('De Teams'!N$6:N$25,'Shortlist teams'!$B40)=1,"X","")</f>
        <v/>
      </c>
      <c r="Q40" t="str">
        <f>IF(COUNTIF('De Teams'!O$6:O$25,'Shortlist teams'!$B40)=1,"X","")</f>
        <v/>
      </c>
      <c r="R40" s="3"/>
      <c r="S40" s="1">
        <f t="shared" si="0"/>
        <v>9</v>
      </c>
      <c r="T40" s="3"/>
    </row>
    <row r="41" spans="1:20" x14ac:dyDescent="0.3">
      <c r="A41" s="1">
        <v>36</v>
      </c>
      <c r="B41" s="171" t="s">
        <v>9</v>
      </c>
      <c r="C41" s="93">
        <v>2</v>
      </c>
      <c r="D41" t="str">
        <f>IF(COUNTIF('De Teams'!B$6:B$25,'Shortlist teams'!$B41)=1,"X","")</f>
        <v/>
      </c>
      <c r="E41" t="str">
        <f>IF(COUNTIF('De Teams'!C$6:C$25,'Shortlist teams'!$B41)=1,"X","")</f>
        <v/>
      </c>
      <c r="F41" t="str">
        <f>IF(COUNTIF('De Teams'!D$6:D$25,'Shortlist teams'!$B41)=1,"X","")</f>
        <v/>
      </c>
      <c r="G41" t="str">
        <f>IF(COUNTIF('De Teams'!E$6:E$25,'Shortlist teams'!$B41)=1,"X","")</f>
        <v/>
      </c>
      <c r="H41" t="str">
        <f>IF(COUNTIF('De Teams'!F$6:F$25,'Shortlist teams'!$B41)=1,"X","")</f>
        <v/>
      </c>
      <c r="I41" t="str">
        <f>IF(COUNTIF('De Teams'!G$6:G$25,'Shortlist teams'!$B41)=1,"X","")</f>
        <v/>
      </c>
      <c r="J41" t="str">
        <f>IF(COUNTIF('De Teams'!H$6:H$25,'Shortlist teams'!$B41)=1,"X","")</f>
        <v/>
      </c>
      <c r="K41" t="str">
        <f>IF(COUNTIF('De Teams'!I$6:I$25,'Shortlist teams'!$B41)=1,"X","")</f>
        <v/>
      </c>
      <c r="L41" t="str">
        <f>IF(COUNTIF('De Teams'!J$6:J$25,'Shortlist teams'!$B41)=1,"X","")</f>
        <v/>
      </c>
      <c r="M41" t="str">
        <f>IF(COUNTIF('De Teams'!K$6:K$25,'Shortlist teams'!$B41)=1,"X","")</f>
        <v/>
      </c>
      <c r="N41" t="str">
        <f>IF(COUNTIF('De Teams'!L$6:L$25,'Shortlist teams'!$B41)=1,"X","")</f>
        <v/>
      </c>
      <c r="O41" t="str">
        <f>IF(COUNTIF('De Teams'!M$6:M$25,'Shortlist teams'!$B41)=1,"X","")</f>
        <v/>
      </c>
      <c r="P41" t="str">
        <f>IF(COUNTIF('De Teams'!N$6:N$25,'Shortlist teams'!$B41)=1,"X","")</f>
        <v/>
      </c>
      <c r="Q41" t="str">
        <f>IF(COUNTIF('De Teams'!O$6:O$25,'Shortlist teams'!$B41)=1,"X","")</f>
        <v/>
      </c>
      <c r="R41" s="3"/>
      <c r="S41" s="1">
        <f t="shared" si="0"/>
        <v>0</v>
      </c>
      <c r="T41" s="3"/>
    </row>
    <row r="42" spans="1:20" x14ac:dyDescent="0.3">
      <c r="A42" s="1">
        <v>37</v>
      </c>
      <c r="B42" s="171" t="s">
        <v>224</v>
      </c>
      <c r="C42" s="93">
        <v>2</v>
      </c>
      <c r="D42" t="str">
        <f>IF(COUNTIF('De Teams'!B$6:B$25,'Shortlist teams'!$B42)=1,"X","")</f>
        <v/>
      </c>
      <c r="E42" t="str">
        <f>IF(COUNTIF('De Teams'!C$6:C$25,'Shortlist teams'!$B42)=1,"X","")</f>
        <v/>
      </c>
      <c r="F42" t="str">
        <f>IF(COUNTIF('De Teams'!D$6:D$25,'Shortlist teams'!$B42)=1,"X","")</f>
        <v/>
      </c>
      <c r="G42" t="str">
        <f>IF(COUNTIF('De Teams'!E$6:E$25,'Shortlist teams'!$B42)=1,"X","")</f>
        <v/>
      </c>
      <c r="H42" t="str">
        <f>IF(COUNTIF('De Teams'!F$6:F$25,'Shortlist teams'!$B42)=1,"X","")</f>
        <v/>
      </c>
      <c r="I42" t="str">
        <f>IF(COUNTIF('De Teams'!G$6:G$25,'Shortlist teams'!$B42)=1,"X","")</f>
        <v/>
      </c>
      <c r="J42" t="str">
        <f>IF(COUNTIF('De Teams'!H$6:H$25,'Shortlist teams'!$B42)=1,"X","")</f>
        <v/>
      </c>
      <c r="K42" t="str">
        <f>IF(COUNTIF('De Teams'!I$6:I$25,'Shortlist teams'!$B42)=1,"X","")</f>
        <v/>
      </c>
      <c r="L42" t="str">
        <f>IF(COUNTIF('De Teams'!J$6:J$25,'Shortlist teams'!$B42)=1,"X","")</f>
        <v/>
      </c>
      <c r="M42" t="str">
        <f>IF(COUNTIF('De Teams'!K$6:K$25,'Shortlist teams'!$B42)=1,"X","")</f>
        <v>X</v>
      </c>
      <c r="N42" t="str">
        <f>IF(COUNTIF('De Teams'!L$6:L$25,'Shortlist teams'!$B42)=1,"X","")</f>
        <v/>
      </c>
      <c r="O42" t="str">
        <f>IF(COUNTIF('De Teams'!M$6:M$25,'Shortlist teams'!$B42)=1,"X","")</f>
        <v/>
      </c>
      <c r="P42" t="str">
        <f>IF(COUNTIF('De Teams'!N$6:N$25,'Shortlist teams'!$B42)=1,"X","")</f>
        <v/>
      </c>
      <c r="Q42" t="str">
        <f>IF(COUNTIF('De Teams'!O$6:O$25,'Shortlist teams'!$B42)=1,"X","")</f>
        <v/>
      </c>
      <c r="R42" s="3"/>
      <c r="S42" s="1">
        <f t="shared" si="0"/>
        <v>1</v>
      </c>
      <c r="T42" s="3"/>
    </row>
    <row r="43" spans="1:20" x14ac:dyDescent="0.3">
      <c r="A43" s="1">
        <v>38</v>
      </c>
      <c r="B43" s="171" t="s">
        <v>30</v>
      </c>
      <c r="C43" s="93">
        <v>2</v>
      </c>
      <c r="D43" t="str">
        <f>IF(COUNTIF('De Teams'!B$6:B$25,'Shortlist teams'!$B43)=1,"X","")</f>
        <v/>
      </c>
      <c r="E43" t="str">
        <f>IF(COUNTIF('De Teams'!C$6:C$25,'Shortlist teams'!$B43)=1,"X","")</f>
        <v/>
      </c>
      <c r="F43" t="str">
        <f>IF(COUNTIF('De Teams'!D$6:D$25,'Shortlist teams'!$B43)=1,"X","")</f>
        <v/>
      </c>
      <c r="G43" t="str">
        <f>IF(COUNTIF('De Teams'!E$6:E$25,'Shortlist teams'!$B43)=1,"X","")</f>
        <v/>
      </c>
      <c r="H43" t="str">
        <f>IF(COUNTIF('De Teams'!F$6:F$25,'Shortlist teams'!$B43)=1,"X","")</f>
        <v/>
      </c>
      <c r="I43" t="str">
        <f>IF(COUNTIF('De Teams'!G$6:G$25,'Shortlist teams'!$B43)=1,"X","")</f>
        <v/>
      </c>
      <c r="J43" t="str">
        <f>IF(COUNTIF('De Teams'!H$6:H$25,'Shortlist teams'!$B43)=1,"X","")</f>
        <v/>
      </c>
      <c r="K43" t="str">
        <f>IF(COUNTIF('De Teams'!I$6:I$25,'Shortlist teams'!$B43)=1,"X","")</f>
        <v>X</v>
      </c>
      <c r="L43" t="str">
        <f>IF(COUNTIF('De Teams'!J$6:J$25,'Shortlist teams'!$B43)=1,"X","")</f>
        <v/>
      </c>
      <c r="M43" t="str">
        <f>IF(COUNTIF('De Teams'!K$6:K$25,'Shortlist teams'!$B43)=1,"X","")</f>
        <v/>
      </c>
      <c r="N43" t="str">
        <f>IF(COUNTIF('De Teams'!L$6:L$25,'Shortlist teams'!$B43)=1,"X","")</f>
        <v/>
      </c>
      <c r="O43" t="str">
        <f>IF(COUNTIF('De Teams'!M$6:M$25,'Shortlist teams'!$B43)=1,"X","")</f>
        <v/>
      </c>
      <c r="P43" t="str">
        <f>IF(COUNTIF('De Teams'!N$6:N$25,'Shortlist teams'!$B43)=1,"X","")</f>
        <v/>
      </c>
      <c r="Q43" t="str">
        <f>IF(COUNTIF('De Teams'!O$6:O$25,'Shortlist teams'!$B43)=1,"X","")</f>
        <v/>
      </c>
      <c r="R43" s="3"/>
      <c r="S43" s="1">
        <f t="shared" si="0"/>
        <v>1</v>
      </c>
      <c r="T43" s="3"/>
    </row>
    <row r="44" spans="1:20" x14ac:dyDescent="0.3">
      <c r="A44" s="1">
        <v>39</v>
      </c>
      <c r="B44" s="171" t="s">
        <v>125</v>
      </c>
      <c r="C44" s="93">
        <v>2</v>
      </c>
      <c r="D44" t="str">
        <f>IF(COUNTIF('De Teams'!B$6:B$25,'Shortlist teams'!$B44)=1,"X","")</f>
        <v>X</v>
      </c>
      <c r="E44" t="str">
        <f>IF(COUNTIF('De Teams'!C$6:C$25,'Shortlist teams'!$B44)=1,"X","")</f>
        <v/>
      </c>
      <c r="F44" t="str">
        <f>IF(COUNTIF('De Teams'!D$6:D$25,'Shortlist teams'!$B44)=1,"X","")</f>
        <v>X</v>
      </c>
      <c r="G44" t="str">
        <f>IF(COUNTIF('De Teams'!E$6:E$25,'Shortlist teams'!$B44)=1,"X","")</f>
        <v/>
      </c>
      <c r="H44" t="str">
        <f>IF(COUNTIF('De Teams'!F$6:F$25,'Shortlist teams'!$B44)=1,"X","")</f>
        <v/>
      </c>
      <c r="I44" t="str">
        <f>IF(COUNTIF('De Teams'!G$6:G$25,'Shortlist teams'!$B44)=1,"X","")</f>
        <v>X</v>
      </c>
      <c r="J44" t="str">
        <f>IF(COUNTIF('De Teams'!H$6:H$25,'Shortlist teams'!$B44)=1,"X","")</f>
        <v>X</v>
      </c>
      <c r="K44" t="str">
        <f>IF(COUNTIF('De Teams'!I$6:I$25,'Shortlist teams'!$B44)=1,"X","")</f>
        <v/>
      </c>
      <c r="L44" t="str">
        <f>IF(COUNTIF('De Teams'!J$6:J$25,'Shortlist teams'!$B44)=1,"X","")</f>
        <v>X</v>
      </c>
      <c r="M44" t="str">
        <f>IF(COUNTIF('De Teams'!K$6:K$25,'Shortlist teams'!$B44)=1,"X","")</f>
        <v/>
      </c>
      <c r="N44" t="str">
        <f>IF(COUNTIF('De Teams'!L$6:L$25,'Shortlist teams'!$B44)=1,"X","")</f>
        <v/>
      </c>
      <c r="O44" t="str">
        <f>IF(COUNTIF('De Teams'!M$6:M$25,'Shortlist teams'!$B44)=1,"X","")</f>
        <v>X</v>
      </c>
      <c r="P44" t="str">
        <f>IF(COUNTIF('De Teams'!N$6:N$25,'Shortlist teams'!$B44)=1,"X","")</f>
        <v/>
      </c>
      <c r="Q44" t="str">
        <f>IF(COUNTIF('De Teams'!O$6:O$25,'Shortlist teams'!$B44)=1,"X","")</f>
        <v/>
      </c>
      <c r="R44" s="3"/>
      <c r="S44" s="1">
        <f t="shared" si="0"/>
        <v>6</v>
      </c>
      <c r="T44" s="3"/>
    </row>
    <row r="45" spans="1:20" x14ac:dyDescent="0.3">
      <c r="A45" s="1">
        <v>40</v>
      </c>
      <c r="B45" s="97" t="s">
        <v>225</v>
      </c>
      <c r="C45" s="102">
        <v>3</v>
      </c>
      <c r="D45" t="str">
        <f>IF(COUNTIF('De Teams'!B$6:B$25,'Shortlist teams'!$B45)=1,"X","")</f>
        <v>X</v>
      </c>
      <c r="E45" t="str">
        <f>IF(COUNTIF('De Teams'!C$6:C$25,'Shortlist teams'!$B45)=1,"X","")</f>
        <v/>
      </c>
      <c r="F45" t="str">
        <f>IF(COUNTIF('De Teams'!D$6:D$25,'Shortlist teams'!$B45)=1,"X","")</f>
        <v/>
      </c>
      <c r="G45" t="str">
        <f>IF(COUNTIF('De Teams'!E$6:E$25,'Shortlist teams'!$B45)=1,"X","")</f>
        <v/>
      </c>
      <c r="H45" t="str">
        <f>IF(COUNTIF('De Teams'!F$6:F$25,'Shortlist teams'!$B45)=1,"X","")</f>
        <v/>
      </c>
      <c r="I45" t="str">
        <f>IF(COUNTIF('De Teams'!G$6:G$25,'Shortlist teams'!$B45)=1,"X","")</f>
        <v/>
      </c>
      <c r="J45" t="str">
        <f>IF(COUNTIF('De Teams'!H$6:H$25,'Shortlist teams'!$B45)=1,"X","")</f>
        <v/>
      </c>
      <c r="K45" t="str">
        <f>IF(COUNTIF('De Teams'!I$6:I$25,'Shortlist teams'!$B45)=1,"X","")</f>
        <v>X</v>
      </c>
      <c r="L45" t="str">
        <f>IF(COUNTIF('De Teams'!J$6:J$25,'Shortlist teams'!$B45)=1,"X","")</f>
        <v/>
      </c>
      <c r="M45" t="str">
        <f>IF(COUNTIF('De Teams'!K$6:K$25,'Shortlist teams'!$B45)=1,"X","")</f>
        <v/>
      </c>
      <c r="N45" t="str">
        <f>IF(COUNTIF('De Teams'!L$6:L$25,'Shortlist teams'!$B45)=1,"X","")</f>
        <v/>
      </c>
      <c r="O45" t="str">
        <f>IF(COUNTIF('De Teams'!M$6:M$25,'Shortlist teams'!$B45)=1,"X","")</f>
        <v/>
      </c>
      <c r="P45" t="str">
        <f>IF(COUNTIF('De Teams'!N$6:N$25,'Shortlist teams'!$B45)=1,"X","")</f>
        <v/>
      </c>
      <c r="Q45" t="str">
        <f>IF(COUNTIF('De Teams'!O$6:O$25,'Shortlist teams'!$B45)=1,"X","")</f>
        <v/>
      </c>
      <c r="R45" s="3"/>
      <c r="S45" s="1">
        <f t="shared" si="0"/>
        <v>2</v>
      </c>
      <c r="T45" s="3"/>
    </row>
    <row r="46" spans="1:20" x14ac:dyDescent="0.3">
      <c r="A46" s="1">
        <v>41</v>
      </c>
      <c r="B46" s="97" t="s">
        <v>166</v>
      </c>
      <c r="C46" s="97">
        <v>3</v>
      </c>
      <c r="D46" t="str">
        <f>IF(COUNTIF('De Teams'!B$6:B$25,'Shortlist teams'!$B46)=1,"X","")</f>
        <v/>
      </c>
      <c r="E46" t="str">
        <f>IF(COUNTIF('De Teams'!C$6:C$25,'Shortlist teams'!$B46)=1,"X","")</f>
        <v/>
      </c>
      <c r="F46" t="str">
        <f>IF(COUNTIF('De Teams'!D$6:D$25,'Shortlist teams'!$B46)=1,"X","")</f>
        <v/>
      </c>
      <c r="G46" t="str">
        <f>IF(COUNTIF('De Teams'!E$6:E$25,'Shortlist teams'!$B46)=1,"X","")</f>
        <v/>
      </c>
      <c r="H46" t="str">
        <f>IF(COUNTIF('De Teams'!F$6:F$25,'Shortlist teams'!$B46)=1,"X","")</f>
        <v/>
      </c>
      <c r="I46" t="str">
        <f>IF(COUNTIF('De Teams'!G$6:G$25,'Shortlist teams'!$B46)=1,"X","")</f>
        <v/>
      </c>
      <c r="J46" t="str">
        <f>IF(COUNTIF('De Teams'!H$6:H$25,'Shortlist teams'!$B46)=1,"X","")</f>
        <v/>
      </c>
      <c r="K46" t="str">
        <f>IF(COUNTIF('De Teams'!I$6:I$25,'Shortlist teams'!$B46)=1,"X","")</f>
        <v/>
      </c>
      <c r="L46" t="str">
        <f>IF(COUNTIF('De Teams'!J$6:J$25,'Shortlist teams'!$B46)=1,"X","")</f>
        <v/>
      </c>
      <c r="M46" t="str">
        <f>IF(COUNTIF('De Teams'!K$6:K$25,'Shortlist teams'!$B46)=1,"X","")</f>
        <v/>
      </c>
      <c r="N46" t="str">
        <f>IF(COUNTIF('De Teams'!L$6:L$25,'Shortlist teams'!$B46)=1,"X","")</f>
        <v/>
      </c>
      <c r="O46" t="str">
        <f>IF(COUNTIF('De Teams'!M$6:M$25,'Shortlist teams'!$B46)=1,"X","")</f>
        <v/>
      </c>
      <c r="P46" t="str">
        <f>IF(COUNTIF('De Teams'!N$6:N$25,'Shortlist teams'!$B46)=1,"X","")</f>
        <v/>
      </c>
      <c r="Q46" t="str">
        <f>IF(COUNTIF('De Teams'!O$6:O$25,'Shortlist teams'!$B46)=1,"X","")</f>
        <v/>
      </c>
      <c r="R46" s="3"/>
      <c r="S46" s="1">
        <f t="shared" si="0"/>
        <v>0</v>
      </c>
      <c r="T46" s="3"/>
    </row>
    <row r="47" spans="1:20" x14ac:dyDescent="0.3">
      <c r="A47" s="1">
        <v>42</v>
      </c>
      <c r="B47" s="97" t="s">
        <v>29</v>
      </c>
      <c r="C47" s="97">
        <v>3</v>
      </c>
      <c r="D47" t="str">
        <f>IF(COUNTIF('De Teams'!B$6:B$25,'Shortlist teams'!$B47)=1,"X","")</f>
        <v/>
      </c>
      <c r="E47" t="str">
        <f>IF(COUNTIF('De Teams'!C$6:C$25,'Shortlist teams'!$B47)=1,"X","")</f>
        <v/>
      </c>
      <c r="F47" t="str">
        <f>IF(COUNTIF('De Teams'!D$6:D$25,'Shortlist teams'!$B47)=1,"X","")</f>
        <v/>
      </c>
      <c r="G47" t="str">
        <f>IF(COUNTIF('De Teams'!E$6:E$25,'Shortlist teams'!$B47)=1,"X","")</f>
        <v/>
      </c>
      <c r="H47" t="str">
        <f>IF(COUNTIF('De Teams'!F$6:F$25,'Shortlist teams'!$B47)=1,"X","")</f>
        <v/>
      </c>
      <c r="I47" t="str">
        <f>IF(COUNTIF('De Teams'!G$6:G$25,'Shortlist teams'!$B47)=1,"X","")</f>
        <v>X</v>
      </c>
      <c r="J47" t="str">
        <f>IF(COUNTIF('De Teams'!H$6:H$25,'Shortlist teams'!$B47)=1,"X","")</f>
        <v/>
      </c>
      <c r="K47" t="str">
        <f>IF(COUNTIF('De Teams'!I$6:I$25,'Shortlist teams'!$B47)=1,"X","")</f>
        <v/>
      </c>
      <c r="L47" t="str">
        <f>IF(COUNTIF('De Teams'!J$6:J$25,'Shortlist teams'!$B47)=1,"X","")</f>
        <v/>
      </c>
      <c r="M47" t="str">
        <f>IF(COUNTIF('De Teams'!K$6:K$25,'Shortlist teams'!$B47)=1,"X","")</f>
        <v/>
      </c>
      <c r="N47" t="str">
        <f>IF(COUNTIF('De Teams'!L$6:L$25,'Shortlist teams'!$B47)=1,"X","")</f>
        <v/>
      </c>
      <c r="O47" t="str">
        <f>IF(COUNTIF('De Teams'!M$6:M$25,'Shortlist teams'!$B47)=1,"X","")</f>
        <v/>
      </c>
      <c r="P47" t="str">
        <f>IF(COUNTIF('De Teams'!N$6:N$25,'Shortlist teams'!$B47)=1,"X","")</f>
        <v/>
      </c>
      <c r="Q47" t="str">
        <f>IF(COUNTIF('De Teams'!O$6:O$25,'Shortlist teams'!$B47)=1,"X","")</f>
        <v/>
      </c>
      <c r="R47" s="3"/>
      <c r="S47" s="1">
        <f t="shared" si="0"/>
        <v>1</v>
      </c>
      <c r="T47" s="3"/>
    </row>
    <row r="48" spans="1:20" x14ac:dyDescent="0.3">
      <c r="A48" s="1">
        <v>43</v>
      </c>
      <c r="B48" s="97" t="s">
        <v>226</v>
      </c>
      <c r="C48" s="97">
        <v>3</v>
      </c>
      <c r="D48" t="str">
        <f>IF(COUNTIF('De Teams'!B$6:B$25,'Shortlist teams'!$B48)=1,"X","")</f>
        <v/>
      </c>
      <c r="E48" t="str">
        <f>IF(COUNTIF('De Teams'!C$6:C$25,'Shortlist teams'!$B48)=1,"X","")</f>
        <v/>
      </c>
      <c r="F48" t="str">
        <f>IF(COUNTIF('De Teams'!D$6:D$25,'Shortlist teams'!$B48)=1,"X","")</f>
        <v>X</v>
      </c>
      <c r="G48" t="str">
        <f>IF(COUNTIF('De Teams'!E$6:E$25,'Shortlist teams'!$B48)=1,"X","")</f>
        <v/>
      </c>
      <c r="H48" t="str">
        <f>IF(COUNTIF('De Teams'!F$6:F$25,'Shortlist teams'!$B48)=1,"X","")</f>
        <v/>
      </c>
      <c r="I48" t="str">
        <f>IF(COUNTIF('De Teams'!G$6:G$25,'Shortlist teams'!$B48)=1,"X","")</f>
        <v/>
      </c>
      <c r="J48" t="str">
        <f>IF(COUNTIF('De Teams'!H$6:H$25,'Shortlist teams'!$B48)=1,"X","")</f>
        <v/>
      </c>
      <c r="K48" t="str">
        <f>IF(COUNTIF('De Teams'!I$6:I$25,'Shortlist teams'!$B48)=1,"X","")</f>
        <v>X</v>
      </c>
      <c r="L48" t="str">
        <f>IF(COUNTIF('De Teams'!J$6:J$25,'Shortlist teams'!$B48)=1,"X","")</f>
        <v/>
      </c>
      <c r="M48" t="str">
        <f>IF(COUNTIF('De Teams'!K$6:K$25,'Shortlist teams'!$B48)=1,"X","")</f>
        <v>X</v>
      </c>
      <c r="N48" t="str">
        <f>IF(COUNTIF('De Teams'!L$6:L$25,'Shortlist teams'!$B48)=1,"X","")</f>
        <v/>
      </c>
      <c r="O48" t="str">
        <f>IF(COUNTIF('De Teams'!M$6:M$25,'Shortlist teams'!$B48)=1,"X","")</f>
        <v/>
      </c>
      <c r="P48" t="str">
        <f>IF(COUNTIF('De Teams'!N$6:N$25,'Shortlist teams'!$B48)=1,"X","")</f>
        <v/>
      </c>
      <c r="Q48" t="str">
        <f>IF(COUNTIF('De Teams'!O$6:O$25,'Shortlist teams'!$B48)=1,"X","")</f>
        <v/>
      </c>
      <c r="R48" s="3"/>
      <c r="S48" s="1">
        <f t="shared" si="0"/>
        <v>3</v>
      </c>
      <c r="T48" s="3"/>
    </row>
    <row r="49" spans="1:20" x14ac:dyDescent="0.3">
      <c r="A49" s="1">
        <v>44</v>
      </c>
      <c r="B49" s="97" t="s">
        <v>124</v>
      </c>
      <c r="C49" s="97">
        <v>3</v>
      </c>
      <c r="D49" t="str">
        <f>IF(COUNTIF('De Teams'!B$6:B$25,'Shortlist teams'!$B49)=1,"X","")</f>
        <v/>
      </c>
      <c r="E49" t="str">
        <f>IF(COUNTIF('De Teams'!C$6:C$25,'Shortlist teams'!$B49)=1,"X","")</f>
        <v>X</v>
      </c>
      <c r="F49" t="str">
        <f>IF(COUNTIF('De Teams'!D$6:D$25,'Shortlist teams'!$B49)=1,"X","")</f>
        <v/>
      </c>
      <c r="G49" t="str">
        <f>IF(COUNTIF('De Teams'!E$6:E$25,'Shortlist teams'!$B49)=1,"X","")</f>
        <v/>
      </c>
      <c r="H49" t="str">
        <f>IF(COUNTIF('De Teams'!F$6:F$25,'Shortlist teams'!$B49)=1,"X","")</f>
        <v>X</v>
      </c>
      <c r="I49" t="str">
        <f>IF(COUNTIF('De Teams'!G$6:G$25,'Shortlist teams'!$B49)=1,"X","")</f>
        <v/>
      </c>
      <c r="J49" t="str">
        <f>IF(COUNTIF('De Teams'!H$6:H$25,'Shortlist teams'!$B49)=1,"X","")</f>
        <v>X</v>
      </c>
      <c r="K49" t="str">
        <f>IF(COUNTIF('De Teams'!I$6:I$25,'Shortlist teams'!$B49)=1,"X","")</f>
        <v/>
      </c>
      <c r="L49" t="str">
        <f>IF(COUNTIF('De Teams'!J$6:J$25,'Shortlist teams'!$B49)=1,"X","")</f>
        <v/>
      </c>
      <c r="M49" t="str">
        <f>IF(COUNTIF('De Teams'!K$6:K$25,'Shortlist teams'!$B49)=1,"X","")</f>
        <v/>
      </c>
      <c r="N49" t="str">
        <f>IF(COUNTIF('De Teams'!L$6:L$25,'Shortlist teams'!$B49)=1,"X","")</f>
        <v/>
      </c>
      <c r="O49" t="str">
        <f>IF(COUNTIF('De Teams'!M$6:M$25,'Shortlist teams'!$B49)=1,"X","")</f>
        <v>X</v>
      </c>
      <c r="P49" t="str">
        <f>IF(COUNTIF('De Teams'!N$6:N$25,'Shortlist teams'!$B49)=1,"X","")</f>
        <v/>
      </c>
      <c r="Q49" t="str">
        <f>IF(COUNTIF('De Teams'!O$6:O$25,'Shortlist teams'!$B49)=1,"X","")</f>
        <v>X</v>
      </c>
      <c r="R49" s="3"/>
      <c r="S49" s="1">
        <f t="shared" si="0"/>
        <v>5</v>
      </c>
      <c r="T49" s="3"/>
    </row>
    <row r="50" spans="1:20" x14ac:dyDescent="0.3">
      <c r="A50" s="1">
        <v>45</v>
      </c>
      <c r="B50" s="97" t="s">
        <v>227</v>
      </c>
      <c r="C50" s="97">
        <v>3</v>
      </c>
      <c r="D50" t="str">
        <f>IF(COUNTIF('De Teams'!B$6:B$25,'Shortlist teams'!$B50)=1,"X","")</f>
        <v/>
      </c>
      <c r="E50" t="str">
        <f>IF(COUNTIF('De Teams'!C$6:C$25,'Shortlist teams'!$B50)=1,"X","")</f>
        <v/>
      </c>
      <c r="F50" t="str">
        <f>IF(COUNTIF('De Teams'!D$6:D$25,'Shortlist teams'!$B50)=1,"X","")</f>
        <v>X</v>
      </c>
      <c r="G50" t="str">
        <f>IF(COUNTIF('De Teams'!E$6:E$25,'Shortlist teams'!$B50)=1,"X","")</f>
        <v>X</v>
      </c>
      <c r="H50" t="str">
        <f>IF(COUNTIF('De Teams'!F$6:F$25,'Shortlist teams'!$B50)=1,"X","")</f>
        <v>X</v>
      </c>
      <c r="I50" t="str">
        <f>IF(COUNTIF('De Teams'!G$6:G$25,'Shortlist teams'!$B50)=1,"X","")</f>
        <v/>
      </c>
      <c r="J50" t="str">
        <f>IF(COUNTIF('De Teams'!H$6:H$25,'Shortlist teams'!$B50)=1,"X","")</f>
        <v/>
      </c>
      <c r="K50" t="str">
        <f>IF(COUNTIF('De Teams'!I$6:I$25,'Shortlist teams'!$B50)=1,"X","")</f>
        <v/>
      </c>
      <c r="L50" t="str">
        <f>IF(COUNTIF('De Teams'!J$6:J$25,'Shortlist teams'!$B50)=1,"X","")</f>
        <v>X</v>
      </c>
      <c r="M50" t="str">
        <f>IF(COUNTIF('De Teams'!K$6:K$25,'Shortlist teams'!$B50)=1,"X","")</f>
        <v>X</v>
      </c>
      <c r="N50" t="str">
        <f>IF(COUNTIF('De Teams'!L$6:L$25,'Shortlist teams'!$B50)=1,"X","")</f>
        <v>X</v>
      </c>
      <c r="O50" t="str">
        <f>IF(COUNTIF('De Teams'!M$6:M$25,'Shortlist teams'!$B50)=1,"X","")</f>
        <v/>
      </c>
      <c r="P50" t="str">
        <f>IF(COUNTIF('De Teams'!N$6:N$25,'Shortlist teams'!$B50)=1,"X","")</f>
        <v/>
      </c>
      <c r="Q50" t="str">
        <f>IF(COUNTIF('De Teams'!O$6:O$25,'Shortlist teams'!$B50)=1,"X","")</f>
        <v/>
      </c>
      <c r="R50" s="3"/>
      <c r="S50" s="1">
        <f t="shared" si="0"/>
        <v>6</v>
      </c>
      <c r="T50" s="3"/>
    </row>
    <row r="51" spans="1:20" x14ac:dyDescent="0.3">
      <c r="A51" s="1">
        <v>46</v>
      </c>
      <c r="B51" s="97" t="s">
        <v>120</v>
      </c>
      <c r="C51" s="97">
        <v>3</v>
      </c>
      <c r="D51" t="str">
        <f>IF(COUNTIF('De Teams'!B$6:B$25,'Shortlist teams'!$B51)=1,"X","")</f>
        <v/>
      </c>
      <c r="E51" t="str">
        <f>IF(COUNTIF('De Teams'!C$6:C$25,'Shortlist teams'!$B51)=1,"X","")</f>
        <v>X</v>
      </c>
      <c r="F51" t="str">
        <f>IF(COUNTIF('De Teams'!D$6:D$25,'Shortlist teams'!$B51)=1,"X","")</f>
        <v/>
      </c>
      <c r="G51" t="str">
        <f>IF(COUNTIF('De Teams'!E$6:E$25,'Shortlist teams'!$B51)=1,"X","")</f>
        <v/>
      </c>
      <c r="H51" t="str">
        <f>IF(COUNTIF('De Teams'!F$6:F$25,'Shortlist teams'!$B51)=1,"X","")</f>
        <v/>
      </c>
      <c r="I51" t="str">
        <f>IF(COUNTIF('De Teams'!G$6:G$25,'Shortlist teams'!$B51)=1,"X","")</f>
        <v/>
      </c>
      <c r="J51" t="str">
        <f>IF(COUNTIF('De Teams'!H$6:H$25,'Shortlist teams'!$B51)=1,"X","")</f>
        <v/>
      </c>
      <c r="K51" t="str">
        <f>IF(COUNTIF('De Teams'!I$6:I$25,'Shortlist teams'!$B51)=1,"X","")</f>
        <v/>
      </c>
      <c r="L51" t="str">
        <f>IF(COUNTIF('De Teams'!J$6:J$25,'Shortlist teams'!$B51)=1,"X","")</f>
        <v/>
      </c>
      <c r="M51" t="str">
        <f>IF(COUNTIF('De Teams'!K$6:K$25,'Shortlist teams'!$B51)=1,"X","")</f>
        <v/>
      </c>
      <c r="N51" t="str">
        <f>IF(COUNTIF('De Teams'!L$6:L$25,'Shortlist teams'!$B51)=1,"X","")</f>
        <v/>
      </c>
      <c r="O51" t="str">
        <f>IF(COUNTIF('De Teams'!M$6:M$25,'Shortlist teams'!$B51)=1,"X","")</f>
        <v/>
      </c>
      <c r="P51" t="str">
        <f>IF(COUNTIF('De Teams'!N$6:N$25,'Shortlist teams'!$B51)=1,"X","")</f>
        <v/>
      </c>
      <c r="Q51" t="str">
        <f>IF(COUNTIF('De Teams'!O$6:O$25,'Shortlist teams'!$B51)=1,"X","")</f>
        <v/>
      </c>
      <c r="R51" s="3"/>
      <c r="S51" s="1">
        <f t="shared" si="0"/>
        <v>1</v>
      </c>
      <c r="T51" s="3"/>
    </row>
    <row r="52" spans="1:20" x14ac:dyDescent="0.3">
      <c r="A52" s="1">
        <v>47</v>
      </c>
      <c r="B52" s="97" t="s">
        <v>228</v>
      </c>
      <c r="C52" s="97">
        <v>3</v>
      </c>
      <c r="D52" t="str">
        <f>IF(COUNTIF('De Teams'!B$6:B$25,'Shortlist teams'!$B52)=1,"X","")</f>
        <v/>
      </c>
      <c r="E52" t="str">
        <f>IF(COUNTIF('De Teams'!C$6:C$25,'Shortlist teams'!$B52)=1,"X","")</f>
        <v>X</v>
      </c>
      <c r="F52" t="str">
        <f>IF(COUNTIF('De Teams'!D$6:D$25,'Shortlist teams'!$B52)=1,"X","")</f>
        <v>X</v>
      </c>
      <c r="G52" t="str">
        <f>IF(COUNTIF('De Teams'!E$6:E$25,'Shortlist teams'!$B52)=1,"X","")</f>
        <v/>
      </c>
      <c r="H52" t="str">
        <f>IF(COUNTIF('De Teams'!F$6:F$25,'Shortlist teams'!$B52)=1,"X","")</f>
        <v>X</v>
      </c>
      <c r="I52" t="str">
        <f>IF(COUNTIF('De Teams'!G$6:G$25,'Shortlist teams'!$B52)=1,"X","")</f>
        <v/>
      </c>
      <c r="J52" t="str">
        <f>IF(COUNTIF('De Teams'!H$6:H$25,'Shortlist teams'!$B52)=1,"X","")</f>
        <v>X</v>
      </c>
      <c r="K52" t="str">
        <f>IF(COUNTIF('De Teams'!I$6:I$25,'Shortlist teams'!$B52)=1,"X","")</f>
        <v>X</v>
      </c>
      <c r="L52" t="str">
        <f>IF(COUNTIF('De Teams'!J$6:J$25,'Shortlist teams'!$B52)=1,"X","")</f>
        <v>X</v>
      </c>
      <c r="M52" t="str">
        <f>IF(COUNTIF('De Teams'!K$6:K$25,'Shortlist teams'!$B52)=1,"X","")</f>
        <v>X</v>
      </c>
      <c r="N52" t="str">
        <f>IF(COUNTIF('De Teams'!L$6:L$25,'Shortlist teams'!$B52)=1,"X","")</f>
        <v/>
      </c>
      <c r="O52" t="str">
        <f>IF(COUNTIF('De Teams'!M$6:M$25,'Shortlist teams'!$B52)=1,"X","")</f>
        <v>X</v>
      </c>
      <c r="P52" t="str">
        <f>IF(COUNTIF('De Teams'!N$6:N$25,'Shortlist teams'!$B52)=1,"X","")</f>
        <v/>
      </c>
      <c r="Q52" t="str">
        <f>IF(COUNTIF('De Teams'!O$6:O$25,'Shortlist teams'!$B52)=1,"X","")</f>
        <v/>
      </c>
      <c r="R52" s="3"/>
      <c r="S52" s="1">
        <f t="shared" si="0"/>
        <v>8</v>
      </c>
      <c r="T52" s="3"/>
    </row>
    <row r="53" spans="1:20" x14ac:dyDescent="0.3">
      <c r="A53" s="1">
        <v>48</v>
      </c>
      <c r="B53" s="97" t="s">
        <v>180</v>
      </c>
      <c r="C53" s="97">
        <v>3</v>
      </c>
      <c r="D53" t="str">
        <f>IF(COUNTIF('De Teams'!B$6:B$25,'Shortlist teams'!$B53)=1,"X","")</f>
        <v/>
      </c>
      <c r="E53" t="str">
        <f>IF(COUNTIF('De Teams'!C$6:C$25,'Shortlist teams'!$B53)=1,"X","")</f>
        <v>X</v>
      </c>
      <c r="F53" t="str">
        <f>IF(COUNTIF('De Teams'!D$6:D$25,'Shortlist teams'!$B53)=1,"X","")</f>
        <v/>
      </c>
      <c r="G53" t="str">
        <f>IF(COUNTIF('De Teams'!E$6:E$25,'Shortlist teams'!$B53)=1,"X","")</f>
        <v/>
      </c>
      <c r="H53" t="str">
        <f>IF(COUNTIF('De Teams'!F$6:F$25,'Shortlist teams'!$B53)=1,"X","")</f>
        <v/>
      </c>
      <c r="I53" t="str">
        <f>IF(COUNTIF('De Teams'!G$6:G$25,'Shortlist teams'!$B53)=1,"X","")</f>
        <v/>
      </c>
      <c r="J53" t="str">
        <f>IF(COUNTIF('De Teams'!H$6:H$25,'Shortlist teams'!$B53)=1,"X","")</f>
        <v>X</v>
      </c>
      <c r="K53" t="str">
        <f>IF(COUNTIF('De Teams'!I$6:I$25,'Shortlist teams'!$B53)=1,"X","")</f>
        <v/>
      </c>
      <c r="L53" t="str">
        <f>IF(COUNTIF('De Teams'!J$6:J$25,'Shortlist teams'!$B53)=1,"X","")</f>
        <v/>
      </c>
      <c r="M53" t="str">
        <f>IF(COUNTIF('De Teams'!K$6:K$25,'Shortlist teams'!$B53)=1,"X","")</f>
        <v>X</v>
      </c>
      <c r="N53" t="str">
        <f>IF(COUNTIF('De Teams'!L$6:L$25,'Shortlist teams'!$B53)=1,"X","")</f>
        <v>X</v>
      </c>
      <c r="O53" t="str">
        <f>IF(COUNTIF('De Teams'!M$6:M$25,'Shortlist teams'!$B53)=1,"X","")</f>
        <v>X</v>
      </c>
      <c r="P53" t="str">
        <f>IF(COUNTIF('De Teams'!N$6:N$25,'Shortlist teams'!$B53)=1,"X","")</f>
        <v/>
      </c>
      <c r="Q53" t="str">
        <f>IF(COUNTIF('De Teams'!O$6:O$25,'Shortlist teams'!$B53)=1,"X","")</f>
        <v/>
      </c>
      <c r="R53" s="3"/>
      <c r="S53" s="1">
        <f t="shared" si="0"/>
        <v>5</v>
      </c>
      <c r="T53" s="3"/>
    </row>
    <row r="54" spans="1:20" x14ac:dyDescent="0.3">
      <c r="A54" s="1">
        <v>49</v>
      </c>
      <c r="B54" s="97" t="s">
        <v>164</v>
      </c>
      <c r="C54" s="97">
        <v>3</v>
      </c>
      <c r="D54" t="str">
        <f>IF(COUNTIF('De Teams'!B$6:B$25,'Shortlist teams'!$B54)=1,"X","")</f>
        <v/>
      </c>
      <c r="E54" t="str">
        <f>IF(COUNTIF('De Teams'!C$6:C$25,'Shortlist teams'!$B54)=1,"X","")</f>
        <v/>
      </c>
      <c r="F54" t="str">
        <f>IF(COUNTIF('De Teams'!D$6:D$25,'Shortlist teams'!$B54)=1,"X","")</f>
        <v>X</v>
      </c>
      <c r="G54" t="str">
        <f>IF(COUNTIF('De Teams'!E$6:E$25,'Shortlist teams'!$B54)=1,"X","")</f>
        <v/>
      </c>
      <c r="H54" t="str">
        <f>IF(COUNTIF('De Teams'!F$6:F$25,'Shortlist teams'!$B54)=1,"X","")</f>
        <v/>
      </c>
      <c r="I54" t="str">
        <f>IF(COUNTIF('De Teams'!G$6:G$25,'Shortlist teams'!$B54)=1,"X","")</f>
        <v/>
      </c>
      <c r="J54" t="str">
        <f>IF(COUNTIF('De Teams'!H$6:H$25,'Shortlist teams'!$B54)=1,"X","")</f>
        <v/>
      </c>
      <c r="K54" t="str">
        <f>IF(COUNTIF('De Teams'!I$6:I$25,'Shortlist teams'!$B54)=1,"X","")</f>
        <v/>
      </c>
      <c r="L54" t="str">
        <f>IF(COUNTIF('De Teams'!J$6:J$25,'Shortlist teams'!$B54)=1,"X","")</f>
        <v/>
      </c>
      <c r="M54" t="str">
        <f>IF(COUNTIF('De Teams'!K$6:K$25,'Shortlist teams'!$B54)=1,"X","")</f>
        <v/>
      </c>
      <c r="N54" t="str">
        <f>IF(COUNTIF('De Teams'!L$6:L$25,'Shortlist teams'!$B54)=1,"X","")</f>
        <v/>
      </c>
      <c r="O54" t="str">
        <f>IF(COUNTIF('De Teams'!M$6:M$25,'Shortlist teams'!$B54)=1,"X","")</f>
        <v/>
      </c>
      <c r="P54" t="str">
        <f>IF(COUNTIF('De Teams'!N$6:N$25,'Shortlist teams'!$B54)=1,"X","")</f>
        <v>X</v>
      </c>
      <c r="Q54" t="str">
        <f>IF(COUNTIF('De Teams'!O$6:O$25,'Shortlist teams'!$B54)=1,"X","")</f>
        <v/>
      </c>
      <c r="R54" s="3"/>
      <c r="S54" s="1">
        <f t="shared" si="0"/>
        <v>2</v>
      </c>
      <c r="T54" s="3"/>
    </row>
    <row r="55" spans="1:20" x14ac:dyDescent="0.3">
      <c r="A55" s="1">
        <v>50</v>
      </c>
      <c r="B55" s="97" t="s">
        <v>229</v>
      </c>
      <c r="C55" s="97">
        <v>3</v>
      </c>
      <c r="D55" t="str">
        <f>IF(COUNTIF('De Teams'!B$6:B$25,'Shortlist teams'!$B55)=1,"X","")</f>
        <v/>
      </c>
      <c r="E55" t="str">
        <f>IF(COUNTIF('De Teams'!C$6:C$25,'Shortlist teams'!$B55)=1,"X","")</f>
        <v/>
      </c>
      <c r="F55" t="str">
        <f>IF(COUNTIF('De Teams'!D$6:D$25,'Shortlist teams'!$B55)=1,"X","")</f>
        <v/>
      </c>
      <c r="G55" t="str">
        <f>IF(COUNTIF('De Teams'!E$6:E$25,'Shortlist teams'!$B55)=1,"X","")</f>
        <v/>
      </c>
      <c r="H55" t="str">
        <f>IF(COUNTIF('De Teams'!F$6:F$25,'Shortlist teams'!$B55)=1,"X","")</f>
        <v/>
      </c>
      <c r="I55" t="str">
        <f>IF(COUNTIF('De Teams'!G$6:G$25,'Shortlist teams'!$B55)=1,"X","")</f>
        <v/>
      </c>
      <c r="J55" t="str">
        <f>IF(COUNTIF('De Teams'!H$6:H$25,'Shortlist teams'!$B55)=1,"X","")</f>
        <v>X</v>
      </c>
      <c r="K55" t="str">
        <f>IF(COUNTIF('De Teams'!I$6:I$25,'Shortlist teams'!$B55)=1,"X","")</f>
        <v/>
      </c>
      <c r="L55" t="str">
        <f>IF(COUNTIF('De Teams'!J$6:J$25,'Shortlist teams'!$B55)=1,"X","")</f>
        <v/>
      </c>
      <c r="M55" t="str">
        <f>IF(COUNTIF('De Teams'!K$6:K$25,'Shortlist teams'!$B55)=1,"X","")</f>
        <v/>
      </c>
      <c r="N55" t="str">
        <f>IF(COUNTIF('De Teams'!L$6:L$25,'Shortlist teams'!$B55)=1,"X","")</f>
        <v/>
      </c>
      <c r="O55" t="str">
        <f>IF(COUNTIF('De Teams'!M$6:M$25,'Shortlist teams'!$B55)=1,"X","")</f>
        <v/>
      </c>
      <c r="P55" t="str">
        <f>IF(COUNTIF('De Teams'!N$6:N$25,'Shortlist teams'!$B55)=1,"X","")</f>
        <v/>
      </c>
      <c r="Q55" t="str">
        <f>IF(COUNTIF('De Teams'!O$6:O$25,'Shortlist teams'!$B55)=1,"X","")</f>
        <v/>
      </c>
      <c r="R55" s="3"/>
      <c r="S55" s="1">
        <f t="shared" si="0"/>
        <v>1</v>
      </c>
      <c r="T55" s="3"/>
    </row>
    <row r="56" spans="1:20" x14ac:dyDescent="0.3">
      <c r="A56" s="1">
        <v>51</v>
      </c>
      <c r="B56" s="97" t="s">
        <v>230</v>
      </c>
      <c r="C56" s="96">
        <v>3</v>
      </c>
      <c r="D56" t="str">
        <f>IF(COUNTIF('De Teams'!B$6:B$25,'Shortlist teams'!$B56)=1,"X","")</f>
        <v/>
      </c>
      <c r="E56" t="str">
        <f>IF(COUNTIF('De Teams'!C$6:C$25,'Shortlist teams'!$B56)=1,"X","")</f>
        <v>X</v>
      </c>
      <c r="F56" t="str">
        <f>IF(COUNTIF('De Teams'!D$6:D$25,'Shortlist teams'!$B56)=1,"X","")</f>
        <v/>
      </c>
      <c r="G56" t="str">
        <f>IF(COUNTIF('De Teams'!E$6:E$25,'Shortlist teams'!$B56)=1,"X","")</f>
        <v/>
      </c>
      <c r="H56" t="str">
        <f>IF(COUNTIF('De Teams'!F$6:F$25,'Shortlist teams'!$B56)=1,"X","")</f>
        <v/>
      </c>
      <c r="I56" t="str">
        <f>IF(COUNTIF('De Teams'!G$6:G$25,'Shortlist teams'!$B56)=1,"X","")</f>
        <v/>
      </c>
      <c r="J56" t="str">
        <f>IF(COUNTIF('De Teams'!H$6:H$25,'Shortlist teams'!$B56)=1,"X","")</f>
        <v/>
      </c>
      <c r="K56" t="str">
        <f>IF(COUNTIF('De Teams'!I$6:I$25,'Shortlist teams'!$B56)=1,"X","")</f>
        <v/>
      </c>
      <c r="L56" t="str">
        <f>IF(COUNTIF('De Teams'!J$6:J$25,'Shortlist teams'!$B56)=1,"X","")</f>
        <v/>
      </c>
      <c r="M56" t="str">
        <f>IF(COUNTIF('De Teams'!K$6:K$25,'Shortlist teams'!$B56)=1,"X","")</f>
        <v/>
      </c>
      <c r="N56" t="str">
        <f>IF(COUNTIF('De Teams'!L$6:L$25,'Shortlist teams'!$B56)=1,"X","")</f>
        <v/>
      </c>
      <c r="O56" t="str">
        <f>IF(COUNTIF('De Teams'!M$6:M$25,'Shortlist teams'!$B56)=1,"X","")</f>
        <v/>
      </c>
      <c r="P56" t="str">
        <f>IF(COUNTIF('De Teams'!N$6:N$25,'Shortlist teams'!$B56)=1,"X","")</f>
        <v/>
      </c>
      <c r="Q56" t="str">
        <f>IF(COUNTIF('De Teams'!O$6:O$25,'Shortlist teams'!$B56)=1,"X","")</f>
        <v>X</v>
      </c>
      <c r="R56" s="3"/>
      <c r="S56" s="1">
        <f t="shared" si="0"/>
        <v>2</v>
      </c>
      <c r="T56" s="3"/>
    </row>
    <row r="57" spans="1:20" x14ac:dyDescent="0.3">
      <c r="A57" s="1">
        <v>52</v>
      </c>
      <c r="B57" s="97" t="s">
        <v>182</v>
      </c>
      <c r="C57" s="97">
        <v>3</v>
      </c>
      <c r="D57" t="str">
        <f>IF(COUNTIF('De Teams'!B$6:B$25,'Shortlist teams'!$B57)=1,"X","")</f>
        <v>X</v>
      </c>
      <c r="E57" t="str">
        <f>IF(COUNTIF('De Teams'!C$6:C$25,'Shortlist teams'!$B57)=1,"X","")</f>
        <v/>
      </c>
      <c r="F57" t="str">
        <f>IF(COUNTIF('De Teams'!D$6:D$25,'Shortlist teams'!$B57)=1,"X","")</f>
        <v>X</v>
      </c>
      <c r="G57" t="str">
        <f>IF(COUNTIF('De Teams'!E$6:E$25,'Shortlist teams'!$B57)=1,"X","")</f>
        <v/>
      </c>
      <c r="H57" t="str">
        <f>IF(COUNTIF('De Teams'!F$6:F$25,'Shortlist teams'!$B57)=1,"X","")</f>
        <v/>
      </c>
      <c r="I57" t="str">
        <f>IF(COUNTIF('De Teams'!G$6:G$25,'Shortlist teams'!$B57)=1,"X","")</f>
        <v/>
      </c>
      <c r="J57" t="str">
        <f>IF(COUNTIF('De Teams'!H$6:H$25,'Shortlist teams'!$B57)=1,"X","")</f>
        <v/>
      </c>
      <c r="K57" t="str">
        <f>IF(COUNTIF('De Teams'!I$6:I$25,'Shortlist teams'!$B57)=1,"X","")</f>
        <v/>
      </c>
      <c r="L57" t="str">
        <f>IF(COUNTIF('De Teams'!J$6:J$25,'Shortlist teams'!$B57)=1,"X","")</f>
        <v/>
      </c>
      <c r="M57" t="str">
        <f>IF(COUNTIF('De Teams'!K$6:K$25,'Shortlist teams'!$B57)=1,"X","")</f>
        <v/>
      </c>
      <c r="N57" t="str">
        <f>IF(COUNTIF('De Teams'!L$6:L$25,'Shortlist teams'!$B57)=1,"X","")</f>
        <v/>
      </c>
      <c r="O57" t="str">
        <f>IF(COUNTIF('De Teams'!M$6:M$25,'Shortlist teams'!$B57)=1,"X","")</f>
        <v/>
      </c>
      <c r="P57" t="str">
        <f>IF(COUNTIF('De Teams'!N$6:N$25,'Shortlist teams'!$B57)=1,"X","")</f>
        <v/>
      </c>
      <c r="Q57" t="str">
        <f>IF(COUNTIF('De Teams'!O$6:O$25,'Shortlist teams'!$B57)=1,"X","")</f>
        <v/>
      </c>
      <c r="R57" s="3"/>
      <c r="S57" s="1">
        <f t="shared" si="0"/>
        <v>2</v>
      </c>
      <c r="T57" s="3"/>
    </row>
    <row r="58" spans="1:20" x14ac:dyDescent="0.3">
      <c r="A58" s="1">
        <v>53</v>
      </c>
      <c r="B58" s="97" t="s">
        <v>119</v>
      </c>
      <c r="C58" s="97">
        <v>3</v>
      </c>
      <c r="D58" t="str">
        <f>IF(COUNTIF('De Teams'!B$6:B$25,'Shortlist teams'!$B58)=1,"X","")</f>
        <v>X</v>
      </c>
      <c r="E58" t="str">
        <f>IF(COUNTIF('De Teams'!C$6:C$25,'Shortlist teams'!$B58)=1,"X","")</f>
        <v/>
      </c>
      <c r="F58" t="str">
        <f>IF(COUNTIF('De Teams'!D$6:D$25,'Shortlist teams'!$B58)=1,"X","")</f>
        <v>X</v>
      </c>
      <c r="G58" t="str">
        <f>IF(COUNTIF('De Teams'!E$6:E$25,'Shortlist teams'!$B58)=1,"X","")</f>
        <v>X</v>
      </c>
      <c r="H58" t="str">
        <f>IF(COUNTIF('De Teams'!F$6:F$25,'Shortlist teams'!$B58)=1,"X","")</f>
        <v/>
      </c>
      <c r="I58" t="str">
        <f>IF(COUNTIF('De Teams'!G$6:G$25,'Shortlist teams'!$B58)=1,"X","")</f>
        <v/>
      </c>
      <c r="J58" t="str">
        <f>IF(COUNTIF('De Teams'!H$6:H$25,'Shortlist teams'!$B58)=1,"X","")</f>
        <v/>
      </c>
      <c r="K58" t="str">
        <f>IF(COUNTIF('De Teams'!I$6:I$25,'Shortlist teams'!$B58)=1,"X","")</f>
        <v>X</v>
      </c>
      <c r="L58" t="str">
        <f>IF(COUNTIF('De Teams'!J$6:J$25,'Shortlist teams'!$B58)=1,"X","")</f>
        <v>X</v>
      </c>
      <c r="M58" t="str">
        <f>IF(COUNTIF('De Teams'!K$6:K$25,'Shortlist teams'!$B58)=1,"X","")</f>
        <v/>
      </c>
      <c r="N58" t="str">
        <f>IF(COUNTIF('De Teams'!L$6:L$25,'Shortlist teams'!$B58)=1,"X","")</f>
        <v/>
      </c>
      <c r="O58" t="str">
        <f>IF(COUNTIF('De Teams'!M$6:M$25,'Shortlist teams'!$B58)=1,"X","")</f>
        <v/>
      </c>
      <c r="P58" t="str">
        <f>IF(COUNTIF('De Teams'!N$6:N$25,'Shortlist teams'!$B58)=1,"X","")</f>
        <v>X</v>
      </c>
      <c r="Q58" t="str">
        <f>IF(COUNTIF('De Teams'!O$6:O$25,'Shortlist teams'!$B58)=1,"X","")</f>
        <v/>
      </c>
      <c r="R58" s="3"/>
      <c r="S58" s="1">
        <f t="shared" si="0"/>
        <v>6</v>
      </c>
      <c r="T58" s="3"/>
    </row>
    <row r="59" spans="1:20" x14ac:dyDescent="0.3">
      <c r="A59" s="1">
        <v>54</v>
      </c>
      <c r="B59" s="97" t="s">
        <v>13</v>
      </c>
      <c r="C59" s="97">
        <v>3</v>
      </c>
      <c r="D59" t="str">
        <f>IF(COUNTIF('De Teams'!B$6:B$25,'Shortlist teams'!$B59)=1,"X","")</f>
        <v/>
      </c>
      <c r="E59" t="str">
        <f>IF(COUNTIF('De Teams'!C$6:C$25,'Shortlist teams'!$B59)=1,"X","")</f>
        <v/>
      </c>
      <c r="F59" t="str">
        <f>IF(COUNTIF('De Teams'!D$6:D$25,'Shortlist teams'!$B59)=1,"X","")</f>
        <v/>
      </c>
      <c r="G59" t="str">
        <f>IF(COUNTIF('De Teams'!E$6:E$25,'Shortlist teams'!$B59)=1,"X","")</f>
        <v/>
      </c>
      <c r="H59" t="str">
        <f>IF(COUNTIF('De Teams'!F$6:F$25,'Shortlist teams'!$B59)=1,"X","")</f>
        <v/>
      </c>
      <c r="I59" t="str">
        <f>IF(COUNTIF('De Teams'!G$6:G$25,'Shortlist teams'!$B59)=1,"X","")</f>
        <v>X</v>
      </c>
      <c r="J59" t="str">
        <f>IF(COUNTIF('De Teams'!H$6:H$25,'Shortlist teams'!$B59)=1,"X","")</f>
        <v/>
      </c>
      <c r="K59" t="str">
        <f>IF(COUNTIF('De Teams'!I$6:I$25,'Shortlist teams'!$B59)=1,"X","")</f>
        <v/>
      </c>
      <c r="L59" t="str">
        <f>IF(COUNTIF('De Teams'!J$6:J$25,'Shortlist teams'!$B59)=1,"X","")</f>
        <v/>
      </c>
      <c r="M59" t="str">
        <f>IF(COUNTIF('De Teams'!K$6:K$25,'Shortlist teams'!$B59)=1,"X","")</f>
        <v/>
      </c>
      <c r="N59" t="str">
        <f>IF(COUNTIF('De Teams'!L$6:L$25,'Shortlist teams'!$B59)=1,"X","")</f>
        <v/>
      </c>
      <c r="O59" t="str">
        <f>IF(COUNTIF('De Teams'!M$6:M$25,'Shortlist teams'!$B59)=1,"X","")</f>
        <v/>
      </c>
      <c r="P59" t="str">
        <f>IF(COUNTIF('De Teams'!N$6:N$25,'Shortlist teams'!$B59)=1,"X","")</f>
        <v/>
      </c>
      <c r="Q59" t="str">
        <f>IF(COUNTIF('De Teams'!O$6:O$25,'Shortlist teams'!$B59)=1,"X","")</f>
        <v/>
      </c>
      <c r="R59" s="3"/>
      <c r="S59" s="1">
        <f t="shared" si="0"/>
        <v>1</v>
      </c>
      <c r="T59" s="3"/>
    </row>
    <row r="60" spans="1:20" x14ac:dyDescent="0.3">
      <c r="A60" s="1">
        <v>55</v>
      </c>
      <c r="B60" s="97" t="s">
        <v>141</v>
      </c>
      <c r="C60" s="97">
        <v>3</v>
      </c>
      <c r="D60" t="str">
        <f>IF(COUNTIF('De Teams'!B$6:B$25,'Shortlist teams'!$B60)=1,"X","")</f>
        <v/>
      </c>
      <c r="E60" t="str">
        <f>IF(COUNTIF('De Teams'!C$6:C$25,'Shortlist teams'!$B60)=1,"X","")</f>
        <v/>
      </c>
      <c r="F60" t="str">
        <f>IF(COUNTIF('De Teams'!D$6:D$25,'Shortlist teams'!$B60)=1,"X","")</f>
        <v/>
      </c>
      <c r="G60" t="str">
        <f>IF(COUNTIF('De Teams'!E$6:E$25,'Shortlist teams'!$B60)=1,"X","")</f>
        <v/>
      </c>
      <c r="H60" t="str">
        <f>IF(COUNTIF('De Teams'!F$6:F$25,'Shortlist teams'!$B60)=1,"X","")</f>
        <v/>
      </c>
      <c r="I60" t="str">
        <f>IF(COUNTIF('De Teams'!G$6:G$25,'Shortlist teams'!$B60)=1,"X","")</f>
        <v/>
      </c>
      <c r="J60" t="str">
        <f>IF(COUNTIF('De Teams'!H$6:H$25,'Shortlist teams'!$B60)=1,"X","")</f>
        <v/>
      </c>
      <c r="K60" t="str">
        <f>IF(COUNTIF('De Teams'!I$6:I$25,'Shortlist teams'!$B60)=1,"X","")</f>
        <v/>
      </c>
      <c r="L60" t="str">
        <f>IF(COUNTIF('De Teams'!J$6:J$25,'Shortlist teams'!$B60)=1,"X","")</f>
        <v/>
      </c>
      <c r="M60" t="str">
        <f>IF(COUNTIF('De Teams'!K$6:K$25,'Shortlist teams'!$B60)=1,"X","")</f>
        <v/>
      </c>
      <c r="N60" t="str">
        <f>IF(COUNTIF('De Teams'!L$6:L$25,'Shortlist teams'!$B60)=1,"X","")</f>
        <v/>
      </c>
      <c r="O60" t="str">
        <f>IF(COUNTIF('De Teams'!M$6:M$25,'Shortlist teams'!$B60)=1,"X","")</f>
        <v/>
      </c>
      <c r="P60" t="str">
        <f>IF(COUNTIF('De Teams'!N$6:N$25,'Shortlist teams'!$B60)=1,"X","")</f>
        <v/>
      </c>
      <c r="Q60" t="str">
        <f>IF(COUNTIF('De Teams'!O$6:O$25,'Shortlist teams'!$B60)=1,"X","")</f>
        <v/>
      </c>
      <c r="R60" s="3"/>
      <c r="S60" s="1">
        <f t="shared" si="0"/>
        <v>0</v>
      </c>
      <c r="T60" s="3"/>
    </row>
    <row r="61" spans="1:20" x14ac:dyDescent="0.3">
      <c r="A61" s="1">
        <v>56</v>
      </c>
      <c r="B61" s="97" t="s">
        <v>231</v>
      </c>
      <c r="C61" s="97">
        <v>3</v>
      </c>
      <c r="D61" t="str">
        <f>IF(COUNTIF('De Teams'!B$6:B$25,'Shortlist teams'!$B61)=1,"X","")</f>
        <v>X</v>
      </c>
      <c r="E61" t="str">
        <f>IF(COUNTIF('De Teams'!C$6:C$25,'Shortlist teams'!$B61)=1,"X","")</f>
        <v/>
      </c>
      <c r="F61" t="str">
        <f>IF(COUNTIF('De Teams'!D$6:D$25,'Shortlist teams'!$B61)=1,"X","")</f>
        <v/>
      </c>
      <c r="G61" t="str">
        <f>IF(COUNTIF('De Teams'!E$6:E$25,'Shortlist teams'!$B61)=1,"X","")</f>
        <v/>
      </c>
      <c r="H61" t="str">
        <f>IF(COUNTIF('De Teams'!F$6:F$25,'Shortlist teams'!$B61)=1,"X","")</f>
        <v/>
      </c>
      <c r="I61" t="str">
        <f>IF(COUNTIF('De Teams'!G$6:G$25,'Shortlist teams'!$B61)=1,"X","")</f>
        <v/>
      </c>
      <c r="J61" t="str">
        <f>IF(COUNTIF('De Teams'!H$6:H$25,'Shortlist teams'!$B61)=1,"X","")</f>
        <v/>
      </c>
      <c r="K61" t="str">
        <f>IF(COUNTIF('De Teams'!I$6:I$25,'Shortlist teams'!$B61)=1,"X","")</f>
        <v/>
      </c>
      <c r="L61" t="str">
        <f>IF(COUNTIF('De Teams'!J$6:J$25,'Shortlist teams'!$B61)=1,"X","")</f>
        <v/>
      </c>
      <c r="M61" t="str">
        <f>IF(COUNTIF('De Teams'!K$6:K$25,'Shortlist teams'!$B61)=1,"X","")</f>
        <v/>
      </c>
      <c r="N61" t="str">
        <f>IF(COUNTIF('De Teams'!L$6:L$25,'Shortlist teams'!$B61)=1,"X","")</f>
        <v>X</v>
      </c>
      <c r="O61" t="str">
        <f>IF(COUNTIF('De Teams'!M$6:M$25,'Shortlist teams'!$B61)=1,"X","")</f>
        <v/>
      </c>
      <c r="P61" t="str">
        <f>IF(COUNTIF('De Teams'!N$6:N$25,'Shortlist teams'!$B61)=1,"X","")</f>
        <v/>
      </c>
      <c r="Q61" t="str">
        <f>IF(COUNTIF('De Teams'!O$6:O$25,'Shortlist teams'!$B61)=1,"X","")</f>
        <v/>
      </c>
      <c r="R61" s="3"/>
      <c r="S61" s="1">
        <f t="shared" si="0"/>
        <v>2</v>
      </c>
      <c r="T61" s="3"/>
    </row>
    <row r="62" spans="1:20" x14ac:dyDescent="0.3">
      <c r="A62" s="1">
        <v>57</v>
      </c>
      <c r="B62" s="97" t="s">
        <v>6</v>
      </c>
      <c r="C62" s="97">
        <v>3</v>
      </c>
      <c r="D62" t="str">
        <f>IF(COUNTIF('De Teams'!B$6:B$25,'Shortlist teams'!$B62)=1,"X","")</f>
        <v/>
      </c>
      <c r="E62" t="str">
        <f>IF(COUNTIF('De Teams'!C$6:C$25,'Shortlist teams'!$B62)=1,"X","")</f>
        <v/>
      </c>
      <c r="F62" t="str">
        <f>IF(COUNTIF('De Teams'!D$6:D$25,'Shortlist teams'!$B62)=1,"X","")</f>
        <v/>
      </c>
      <c r="G62" t="str">
        <f>IF(COUNTIF('De Teams'!E$6:E$25,'Shortlist teams'!$B62)=1,"X","")</f>
        <v/>
      </c>
      <c r="H62" t="str">
        <f>IF(COUNTIF('De Teams'!F$6:F$25,'Shortlist teams'!$B62)=1,"X","")</f>
        <v/>
      </c>
      <c r="I62" t="str">
        <f>IF(COUNTIF('De Teams'!G$6:G$25,'Shortlist teams'!$B62)=1,"X","")</f>
        <v/>
      </c>
      <c r="J62" t="str">
        <f>IF(COUNTIF('De Teams'!H$6:H$25,'Shortlist teams'!$B62)=1,"X","")</f>
        <v/>
      </c>
      <c r="K62" t="str">
        <f>IF(COUNTIF('De Teams'!I$6:I$25,'Shortlist teams'!$B62)=1,"X","")</f>
        <v/>
      </c>
      <c r="L62" t="str">
        <f>IF(COUNTIF('De Teams'!J$6:J$25,'Shortlist teams'!$B62)=1,"X","")</f>
        <v/>
      </c>
      <c r="M62" t="str">
        <f>IF(COUNTIF('De Teams'!K$6:K$25,'Shortlist teams'!$B62)=1,"X","")</f>
        <v/>
      </c>
      <c r="N62" t="str">
        <f>IF(COUNTIF('De Teams'!L$6:L$25,'Shortlist teams'!$B62)=1,"X","")</f>
        <v/>
      </c>
      <c r="O62" t="str">
        <f>IF(COUNTIF('De Teams'!M$6:M$25,'Shortlist teams'!$B62)=1,"X","")</f>
        <v/>
      </c>
      <c r="P62" t="str">
        <f>IF(COUNTIF('De Teams'!N$6:N$25,'Shortlist teams'!$B62)=1,"X","")</f>
        <v/>
      </c>
      <c r="Q62" t="str">
        <f>IF(COUNTIF('De Teams'!O$6:O$25,'Shortlist teams'!$B62)=1,"X","")</f>
        <v>X</v>
      </c>
      <c r="R62" s="3"/>
      <c r="S62" s="1">
        <f t="shared" si="0"/>
        <v>1</v>
      </c>
      <c r="T62" s="3"/>
    </row>
    <row r="63" spans="1:20" x14ac:dyDescent="0.3">
      <c r="A63" s="1">
        <v>58</v>
      </c>
      <c r="B63" s="97" t="s">
        <v>33</v>
      </c>
      <c r="C63" s="97">
        <v>3</v>
      </c>
      <c r="D63" t="str">
        <f>IF(COUNTIF('De Teams'!B$6:B$25,'Shortlist teams'!$B63)=1,"X","")</f>
        <v/>
      </c>
      <c r="E63" t="str">
        <f>IF(COUNTIF('De Teams'!C$6:C$25,'Shortlist teams'!$B63)=1,"X","")</f>
        <v/>
      </c>
      <c r="F63" t="str">
        <f>IF(COUNTIF('De Teams'!D$6:D$25,'Shortlist teams'!$B63)=1,"X","")</f>
        <v/>
      </c>
      <c r="G63" t="str">
        <f>IF(COUNTIF('De Teams'!E$6:E$25,'Shortlist teams'!$B63)=1,"X","")</f>
        <v/>
      </c>
      <c r="H63" t="str">
        <f>IF(COUNTIF('De Teams'!F$6:F$25,'Shortlist teams'!$B63)=1,"X","")</f>
        <v/>
      </c>
      <c r="I63" t="str">
        <f>IF(COUNTIF('De Teams'!G$6:G$25,'Shortlist teams'!$B63)=1,"X","")</f>
        <v/>
      </c>
      <c r="J63" t="str">
        <f>IF(COUNTIF('De Teams'!H$6:H$25,'Shortlist teams'!$B63)=1,"X","")</f>
        <v/>
      </c>
      <c r="K63" t="str">
        <f>IF(COUNTIF('De Teams'!I$6:I$25,'Shortlist teams'!$B63)=1,"X","")</f>
        <v/>
      </c>
      <c r="L63" t="str">
        <f>IF(COUNTIF('De Teams'!J$6:J$25,'Shortlist teams'!$B63)=1,"X","")</f>
        <v/>
      </c>
      <c r="M63" t="str">
        <f>IF(COUNTIF('De Teams'!K$6:K$25,'Shortlist teams'!$B63)=1,"X","")</f>
        <v/>
      </c>
      <c r="N63" t="str">
        <f>IF(COUNTIF('De Teams'!L$6:L$25,'Shortlist teams'!$B63)=1,"X","")</f>
        <v/>
      </c>
      <c r="O63" t="str">
        <f>IF(COUNTIF('De Teams'!M$6:M$25,'Shortlist teams'!$B63)=1,"X","")</f>
        <v/>
      </c>
      <c r="P63" t="str">
        <f>IF(COUNTIF('De Teams'!N$6:N$25,'Shortlist teams'!$B63)=1,"X","")</f>
        <v/>
      </c>
      <c r="Q63" t="str">
        <f>IF(COUNTIF('De Teams'!O$6:O$25,'Shortlist teams'!$B63)=1,"X","")</f>
        <v/>
      </c>
      <c r="R63" s="3"/>
      <c r="S63" s="1">
        <f t="shared" si="0"/>
        <v>0</v>
      </c>
      <c r="T63" s="3"/>
    </row>
    <row r="64" spans="1:20" x14ac:dyDescent="0.3">
      <c r="A64" s="1">
        <v>59</v>
      </c>
      <c r="B64" s="97" t="s">
        <v>12</v>
      </c>
      <c r="C64" s="97">
        <v>3</v>
      </c>
      <c r="D64" t="str">
        <f>IF(COUNTIF('De Teams'!B$6:B$25,'Shortlist teams'!$B64)=1,"X","")</f>
        <v/>
      </c>
      <c r="E64" t="str">
        <f>IF(COUNTIF('De Teams'!C$6:C$25,'Shortlist teams'!$B64)=1,"X","")</f>
        <v/>
      </c>
      <c r="F64" t="str">
        <f>IF(COUNTIF('De Teams'!D$6:D$25,'Shortlist teams'!$B64)=1,"X","")</f>
        <v/>
      </c>
      <c r="G64" t="str">
        <f>IF(COUNTIF('De Teams'!E$6:E$25,'Shortlist teams'!$B64)=1,"X","")</f>
        <v/>
      </c>
      <c r="H64" t="str">
        <f>IF(COUNTIF('De Teams'!F$6:F$25,'Shortlist teams'!$B64)=1,"X","")</f>
        <v/>
      </c>
      <c r="I64" t="str">
        <f>IF(COUNTIF('De Teams'!G$6:G$25,'Shortlist teams'!$B64)=1,"X","")</f>
        <v/>
      </c>
      <c r="J64" t="str">
        <f>IF(COUNTIF('De Teams'!H$6:H$25,'Shortlist teams'!$B64)=1,"X","")</f>
        <v/>
      </c>
      <c r="K64" t="str">
        <f>IF(COUNTIF('De Teams'!I$6:I$25,'Shortlist teams'!$B64)=1,"X","")</f>
        <v>X</v>
      </c>
      <c r="L64" t="str">
        <f>IF(COUNTIF('De Teams'!J$6:J$25,'Shortlist teams'!$B64)=1,"X","")</f>
        <v/>
      </c>
      <c r="M64" t="str">
        <f>IF(COUNTIF('De Teams'!K$6:K$25,'Shortlist teams'!$B64)=1,"X","")</f>
        <v/>
      </c>
      <c r="N64" t="str">
        <f>IF(COUNTIF('De Teams'!L$6:L$25,'Shortlist teams'!$B64)=1,"X","")</f>
        <v/>
      </c>
      <c r="O64" t="str">
        <f>IF(COUNTIF('De Teams'!M$6:M$25,'Shortlist teams'!$B64)=1,"X","")</f>
        <v/>
      </c>
      <c r="P64" t="str">
        <f>IF(COUNTIF('De Teams'!N$6:N$25,'Shortlist teams'!$B64)=1,"X","")</f>
        <v/>
      </c>
      <c r="Q64" t="str">
        <f>IF(COUNTIF('De Teams'!O$6:O$25,'Shortlist teams'!$B64)=1,"X","")</f>
        <v/>
      </c>
      <c r="R64" s="3"/>
      <c r="S64" s="1">
        <f t="shared" si="0"/>
        <v>1</v>
      </c>
      <c r="T64" s="3"/>
    </row>
    <row r="65" spans="1:20" x14ac:dyDescent="0.3">
      <c r="A65" s="1">
        <v>60</v>
      </c>
      <c r="B65" s="97" t="s">
        <v>232</v>
      </c>
      <c r="C65" s="97">
        <v>3</v>
      </c>
      <c r="D65" t="str">
        <f>IF(COUNTIF('De Teams'!B$6:B$25,'Shortlist teams'!$B65)=1,"X","")</f>
        <v/>
      </c>
      <c r="E65" t="str">
        <f>IF(COUNTIF('De Teams'!C$6:C$25,'Shortlist teams'!$B65)=1,"X","")</f>
        <v/>
      </c>
      <c r="F65" t="str">
        <f>IF(COUNTIF('De Teams'!D$6:D$25,'Shortlist teams'!$B65)=1,"X","")</f>
        <v/>
      </c>
      <c r="G65" t="str">
        <f>IF(COUNTIF('De Teams'!E$6:E$25,'Shortlist teams'!$B65)=1,"X","")</f>
        <v/>
      </c>
      <c r="H65" t="str">
        <f>IF(COUNTIF('De Teams'!F$6:F$25,'Shortlist teams'!$B65)=1,"X","")</f>
        <v/>
      </c>
      <c r="I65" t="str">
        <f>IF(COUNTIF('De Teams'!G$6:G$25,'Shortlist teams'!$B65)=1,"X","")</f>
        <v/>
      </c>
      <c r="J65" t="str">
        <f>IF(COUNTIF('De Teams'!H$6:H$25,'Shortlist teams'!$B65)=1,"X","")</f>
        <v/>
      </c>
      <c r="K65" t="str">
        <f>IF(COUNTIF('De Teams'!I$6:I$25,'Shortlist teams'!$B65)=1,"X","")</f>
        <v/>
      </c>
      <c r="L65" t="str">
        <f>IF(COUNTIF('De Teams'!J$6:J$25,'Shortlist teams'!$B65)=1,"X","")</f>
        <v/>
      </c>
      <c r="M65" t="str">
        <f>IF(COUNTIF('De Teams'!K$6:K$25,'Shortlist teams'!$B65)=1,"X","")</f>
        <v/>
      </c>
      <c r="N65" t="str">
        <f>IF(COUNTIF('De Teams'!L$6:L$25,'Shortlist teams'!$B65)=1,"X","")</f>
        <v/>
      </c>
      <c r="O65" t="str">
        <f>IF(COUNTIF('De Teams'!M$6:M$25,'Shortlist teams'!$B65)=1,"X","")</f>
        <v/>
      </c>
      <c r="P65" t="str">
        <f>IF(COUNTIF('De Teams'!N$6:N$25,'Shortlist teams'!$B65)=1,"X","")</f>
        <v/>
      </c>
      <c r="Q65" t="str">
        <f>IF(COUNTIF('De Teams'!O$6:O$25,'Shortlist teams'!$B65)=1,"X","")</f>
        <v/>
      </c>
      <c r="R65" s="3"/>
      <c r="S65" s="1">
        <f t="shared" si="0"/>
        <v>0</v>
      </c>
      <c r="T65" s="3"/>
    </row>
    <row r="66" spans="1:20" x14ac:dyDescent="0.3">
      <c r="A66" s="1">
        <v>61</v>
      </c>
      <c r="B66" s="97" t="s">
        <v>186</v>
      </c>
      <c r="C66" s="97">
        <v>3</v>
      </c>
      <c r="D66" t="str">
        <f>IF(COUNTIF('De Teams'!B$6:B$25,'Shortlist teams'!$B66)=1,"X","")</f>
        <v/>
      </c>
      <c r="E66" t="str">
        <f>IF(COUNTIF('De Teams'!C$6:C$25,'Shortlist teams'!$B66)=1,"X","")</f>
        <v>X</v>
      </c>
      <c r="F66" t="str">
        <f>IF(COUNTIF('De Teams'!D$6:D$25,'Shortlist teams'!$B66)=1,"X","")</f>
        <v/>
      </c>
      <c r="G66" t="str">
        <f>IF(COUNTIF('De Teams'!E$6:E$25,'Shortlist teams'!$B66)=1,"X","")</f>
        <v/>
      </c>
      <c r="H66" t="str">
        <f>IF(COUNTIF('De Teams'!F$6:F$25,'Shortlist teams'!$B66)=1,"X","")</f>
        <v/>
      </c>
      <c r="I66" t="str">
        <f>IF(COUNTIF('De Teams'!G$6:G$25,'Shortlist teams'!$B66)=1,"X","")</f>
        <v>X</v>
      </c>
      <c r="J66" t="str">
        <f>IF(COUNTIF('De Teams'!H$6:H$25,'Shortlist teams'!$B66)=1,"X","")</f>
        <v/>
      </c>
      <c r="K66" t="str">
        <f>IF(COUNTIF('De Teams'!I$6:I$25,'Shortlist teams'!$B66)=1,"X","")</f>
        <v/>
      </c>
      <c r="L66" t="str">
        <f>IF(COUNTIF('De Teams'!J$6:J$25,'Shortlist teams'!$B66)=1,"X","")</f>
        <v/>
      </c>
      <c r="M66" t="str">
        <f>IF(COUNTIF('De Teams'!K$6:K$25,'Shortlist teams'!$B66)=1,"X","")</f>
        <v/>
      </c>
      <c r="N66" t="str">
        <f>IF(COUNTIF('De Teams'!L$6:L$25,'Shortlist teams'!$B66)=1,"X","")</f>
        <v/>
      </c>
      <c r="O66" t="str">
        <f>IF(COUNTIF('De Teams'!M$6:M$25,'Shortlist teams'!$B66)=1,"X","")</f>
        <v/>
      </c>
      <c r="P66" t="str">
        <f>IF(COUNTIF('De Teams'!N$6:N$25,'Shortlist teams'!$B66)=1,"X","")</f>
        <v>X</v>
      </c>
      <c r="Q66" t="str">
        <f>IF(COUNTIF('De Teams'!O$6:O$25,'Shortlist teams'!$B66)=1,"X","")</f>
        <v>X</v>
      </c>
      <c r="R66" s="3"/>
      <c r="S66" s="1">
        <f t="shared" si="0"/>
        <v>4</v>
      </c>
      <c r="T66" s="3"/>
    </row>
    <row r="67" spans="1:20" x14ac:dyDescent="0.3">
      <c r="A67" s="1">
        <v>62</v>
      </c>
      <c r="B67" s="97" t="s">
        <v>122</v>
      </c>
      <c r="C67" s="97">
        <v>3</v>
      </c>
      <c r="D67" t="str">
        <f>IF(COUNTIF('De Teams'!B$6:B$25,'Shortlist teams'!$B67)=1,"X","")</f>
        <v/>
      </c>
      <c r="E67" t="str">
        <f>IF(COUNTIF('De Teams'!C$6:C$25,'Shortlist teams'!$B67)=1,"X","")</f>
        <v/>
      </c>
      <c r="F67" t="str">
        <f>IF(COUNTIF('De Teams'!D$6:D$25,'Shortlist teams'!$B67)=1,"X","")</f>
        <v>X</v>
      </c>
      <c r="G67" t="str">
        <f>IF(COUNTIF('De Teams'!E$6:E$25,'Shortlist teams'!$B67)=1,"X","")</f>
        <v/>
      </c>
      <c r="H67" t="str">
        <f>IF(COUNTIF('De Teams'!F$6:F$25,'Shortlist teams'!$B67)=1,"X","")</f>
        <v/>
      </c>
      <c r="I67" t="str">
        <f>IF(COUNTIF('De Teams'!G$6:G$25,'Shortlist teams'!$B67)=1,"X","")</f>
        <v/>
      </c>
      <c r="J67" t="str">
        <f>IF(COUNTIF('De Teams'!H$6:H$25,'Shortlist teams'!$B67)=1,"X","")</f>
        <v/>
      </c>
      <c r="K67" t="str">
        <f>IF(COUNTIF('De Teams'!I$6:I$25,'Shortlist teams'!$B67)=1,"X","")</f>
        <v/>
      </c>
      <c r="L67" t="str">
        <f>IF(COUNTIF('De Teams'!J$6:J$25,'Shortlist teams'!$B67)=1,"X","")</f>
        <v/>
      </c>
      <c r="M67" t="str">
        <f>IF(COUNTIF('De Teams'!K$6:K$25,'Shortlist teams'!$B67)=1,"X","")</f>
        <v/>
      </c>
      <c r="N67" t="str">
        <f>IF(COUNTIF('De Teams'!L$6:L$25,'Shortlist teams'!$B67)=1,"X","")</f>
        <v/>
      </c>
      <c r="O67" t="str">
        <f>IF(COUNTIF('De Teams'!M$6:M$25,'Shortlist teams'!$B67)=1,"X","")</f>
        <v/>
      </c>
      <c r="P67" t="str">
        <f>IF(COUNTIF('De Teams'!N$6:N$25,'Shortlist teams'!$B67)=1,"X","")</f>
        <v/>
      </c>
      <c r="Q67" t="str">
        <f>IF(COUNTIF('De Teams'!O$6:O$25,'Shortlist teams'!$B67)=1,"X","")</f>
        <v/>
      </c>
      <c r="R67" s="3"/>
      <c r="S67" s="1">
        <f t="shared" si="0"/>
        <v>1</v>
      </c>
      <c r="T67" s="3"/>
    </row>
    <row r="68" spans="1:20" x14ac:dyDescent="0.3">
      <c r="A68" s="1">
        <v>63</v>
      </c>
      <c r="B68" s="97" t="s">
        <v>151</v>
      </c>
      <c r="C68" s="97">
        <v>3</v>
      </c>
      <c r="D68" t="str">
        <f>IF(COUNTIF('De Teams'!B$6:B$25,'Shortlist teams'!$B68)=1,"X","")</f>
        <v/>
      </c>
      <c r="E68" t="str">
        <f>IF(COUNTIF('De Teams'!C$6:C$25,'Shortlist teams'!$B68)=1,"X","")</f>
        <v/>
      </c>
      <c r="F68" t="str">
        <f>IF(COUNTIF('De Teams'!D$6:D$25,'Shortlist teams'!$B68)=1,"X","")</f>
        <v/>
      </c>
      <c r="G68" t="str">
        <f>IF(COUNTIF('De Teams'!E$6:E$25,'Shortlist teams'!$B68)=1,"X","")</f>
        <v/>
      </c>
      <c r="H68" t="str">
        <f>IF(COUNTIF('De Teams'!F$6:F$25,'Shortlist teams'!$B68)=1,"X","")</f>
        <v/>
      </c>
      <c r="I68" t="str">
        <f>IF(COUNTIF('De Teams'!G$6:G$25,'Shortlist teams'!$B68)=1,"X","")</f>
        <v/>
      </c>
      <c r="J68" t="str">
        <f>IF(COUNTIF('De Teams'!H$6:H$25,'Shortlist teams'!$B68)=1,"X","")</f>
        <v/>
      </c>
      <c r="K68" t="str">
        <f>IF(COUNTIF('De Teams'!I$6:I$25,'Shortlist teams'!$B68)=1,"X","")</f>
        <v/>
      </c>
      <c r="L68" t="str">
        <f>IF(COUNTIF('De Teams'!J$6:J$25,'Shortlist teams'!$B68)=1,"X","")</f>
        <v/>
      </c>
      <c r="M68" t="str">
        <f>IF(COUNTIF('De Teams'!K$6:K$25,'Shortlist teams'!$B68)=1,"X","")</f>
        <v/>
      </c>
      <c r="N68" t="str">
        <f>IF(COUNTIF('De Teams'!L$6:L$25,'Shortlist teams'!$B68)=1,"X","")</f>
        <v/>
      </c>
      <c r="O68" t="str">
        <f>IF(COUNTIF('De Teams'!M$6:M$25,'Shortlist teams'!$B68)=1,"X","")</f>
        <v/>
      </c>
      <c r="P68" t="str">
        <f>IF(COUNTIF('De Teams'!N$6:N$25,'Shortlist teams'!$B68)=1,"X","")</f>
        <v/>
      </c>
      <c r="Q68" t="str">
        <f>IF(COUNTIF('De Teams'!O$6:O$25,'Shortlist teams'!$B68)=1,"X","")</f>
        <v/>
      </c>
      <c r="R68" s="3"/>
      <c r="S68" s="1">
        <f t="shared" si="0"/>
        <v>0</v>
      </c>
      <c r="T68" s="3"/>
    </row>
    <row r="69" spans="1:20" x14ac:dyDescent="0.3">
      <c r="A69" s="1">
        <v>64</v>
      </c>
      <c r="B69" s="97" t="s">
        <v>233</v>
      </c>
      <c r="C69" s="97">
        <v>3</v>
      </c>
      <c r="D69" t="str">
        <f>IF(COUNTIF('De Teams'!B$6:B$25,'Shortlist teams'!$B69)=1,"X","")</f>
        <v/>
      </c>
      <c r="E69" t="str">
        <f>IF(COUNTIF('De Teams'!C$6:C$25,'Shortlist teams'!$B69)=1,"X","")</f>
        <v/>
      </c>
      <c r="F69" t="str">
        <f>IF(COUNTIF('De Teams'!D$6:D$25,'Shortlist teams'!$B69)=1,"X","")</f>
        <v/>
      </c>
      <c r="G69" t="str">
        <f>IF(COUNTIF('De Teams'!E$6:E$25,'Shortlist teams'!$B69)=1,"X","")</f>
        <v/>
      </c>
      <c r="H69" t="str">
        <f>IF(COUNTIF('De Teams'!F$6:F$25,'Shortlist teams'!$B69)=1,"X","")</f>
        <v/>
      </c>
      <c r="I69" t="str">
        <f>IF(COUNTIF('De Teams'!G$6:G$25,'Shortlist teams'!$B69)=1,"X","")</f>
        <v/>
      </c>
      <c r="J69" t="str">
        <f>IF(COUNTIF('De Teams'!H$6:H$25,'Shortlist teams'!$B69)=1,"X","")</f>
        <v/>
      </c>
      <c r="K69" t="str">
        <f>IF(COUNTIF('De Teams'!I$6:I$25,'Shortlist teams'!$B69)=1,"X","")</f>
        <v/>
      </c>
      <c r="L69" t="str">
        <f>IF(COUNTIF('De Teams'!J$6:J$25,'Shortlist teams'!$B69)=1,"X","")</f>
        <v/>
      </c>
      <c r="M69" t="str">
        <f>IF(COUNTIF('De Teams'!K$6:K$25,'Shortlist teams'!$B69)=1,"X","")</f>
        <v/>
      </c>
      <c r="N69" t="str">
        <f>IF(COUNTIF('De Teams'!L$6:L$25,'Shortlist teams'!$B69)=1,"X","")</f>
        <v/>
      </c>
      <c r="O69" t="str">
        <f>IF(COUNTIF('De Teams'!M$6:M$25,'Shortlist teams'!$B69)=1,"X","")</f>
        <v/>
      </c>
      <c r="P69" t="str">
        <f>IF(COUNTIF('De Teams'!N$6:N$25,'Shortlist teams'!$B69)=1,"X","")</f>
        <v/>
      </c>
      <c r="Q69" t="str">
        <f>IF(COUNTIF('De Teams'!O$6:O$25,'Shortlist teams'!$B69)=1,"X","")</f>
        <v/>
      </c>
      <c r="R69" s="3"/>
      <c r="S69" s="1">
        <f t="shared" si="0"/>
        <v>0</v>
      </c>
      <c r="T69" s="3"/>
    </row>
    <row r="70" spans="1:20" x14ac:dyDescent="0.3">
      <c r="A70" s="1">
        <v>65</v>
      </c>
      <c r="B70" s="97" t="s">
        <v>32</v>
      </c>
      <c r="C70" s="97">
        <v>3</v>
      </c>
      <c r="D70" t="str">
        <f>IF(COUNTIF('De Teams'!B$6:B$25,'Shortlist teams'!$B70)=1,"X","")</f>
        <v/>
      </c>
      <c r="E70" t="str">
        <f>IF(COUNTIF('De Teams'!C$6:C$25,'Shortlist teams'!$B70)=1,"X","")</f>
        <v/>
      </c>
      <c r="F70" t="str">
        <f>IF(COUNTIF('De Teams'!D$6:D$25,'Shortlist teams'!$B70)=1,"X","")</f>
        <v/>
      </c>
      <c r="G70" t="str">
        <f>IF(COUNTIF('De Teams'!E$6:E$25,'Shortlist teams'!$B70)=1,"X","")</f>
        <v/>
      </c>
      <c r="H70" t="str">
        <f>IF(COUNTIF('De Teams'!F$6:F$25,'Shortlist teams'!$B70)=1,"X","")</f>
        <v/>
      </c>
      <c r="I70" t="str">
        <f>IF(COUNTIF('De Teams'!G$6:G$25,'Shortlist teams'!$B70)=1,"X","")</f>
        <v/>
      </c>
      <c r="J70" t="str">
        <f>IF(COUNTIF('De Teams'!H$6:H$25,'Shortlist teams'!$B70)=1,"X","")</f>
        <v/>
      </c>
      <c r="K70" t="str">
        <f>IF(COUNTIF('De Teams'!I$6:I$25,'Shortlist teams'!$B70)=1,"X","")</f>
        <v/>
      </c>
      <c r="L70" t="str">
        <f>IF(COUNTIF('De Teams'!J$6:J$25,'Shortlist teams'!$B70)=1,"X","")</f>
        <v/>
      </c>
      <c r="M70" t="str">
        <f>IF(COUNTIF('De Teams'!K$6:K$25,'Shortlist teams'!$B70)=1,"X","")</f>
        <v/>
      </c>
      <c r="N70" t="str">
        <f>IF(COUNTIF('De Teams'!L$6:L$25,'Shortlist teams'!$B70)=1,"X","")</f>
        <v/>
      </c>
      <c r="O70" t="str">
        <f>IF(COUNTIF('De Teams'!M$6:M$25,'Shortlist teams'!$B70)=1,"X","")</f>
        <v/>
      </c>
      <c r="P70" t="str">
        <f>IF(COUNTIF('De Teams'!N$6:N$25,'Shortlist teams'!$B70)=1,"X","")</f>
        <v/>
      </c>
      <c r="Q70" t="str">
        <f>IF(COUNTIF('De Teams'!O$6:O$25,'Shortlist teams'!$B70)=1,"X","")</f>
        <v/>
      </c>
      <c r="R70" s="3"/>
      <c r="S70" s="1">
        <f t="shared" si="0"/>
        <v>0</v>
      </c>
      <c r="T70" s="3"/>
    </row>
    <row r="71" spans="1:20" x14ac:dyDescent="0.3">
      <c r="A71" s="1">
        <v>66</v>
      </c>
      <c r="B71" s="97" t="s">
        <v>5</v>
      </c>
      <c r="C71" s="97">
        <v>3</v>
      </c>
      <c r="D71" t="str">
        <f>IF(COUNTIF('De Teams'!B$6:B$25,'Shortlist teams'!$B71)=1,"X","")</f>
        <v/>
      </c>
      <c r="E71" t="str">
        <f>IF(COUNTIF('De Teams'!C$6:C$25,'Shortlist teams'!$B71)=1,"X","")</f>
        <v/>
      </c>
      <c r="F71" t="str">
        <f>IF(COUNTIF('De Teams'!D$6:D$25,'Shortlist teams'!$B71)=1,"X","")</f>
        <v/>
      </c>
      <c r="G71" t="str">
        <f>IF(COUNTIF('De Teams'!E$6:E$25,'Shortlist teams'!$B71)=1,"X","")</f>
        <v/>
      </c>
      <c r="H71" t="str">
        <f>IF(COUNTIF('De Teams'!F$6:F$25,'Shortlist teams'!$B71)=1,"X","")</f>
        <v/>
      </c>
      <c r="I71" t="str">
        <f>IF(COUNTIF('De Teams'!G$6:G$25,'Shortlist teams'!$B71)=1,"X","")</f>
        <v/>
      </c>
      <c r="J71" t="str">
        <f>IF(COUNTIF('De Teams'!H$6:H$25,'Shortlist teams'!$B71)=1,"X","")</f>
        <v/>
      </c>
      <c r="K71" t="str">
        <f>IF(COUNTIF('De Teams'!I$6:I$25,'Shortlist teams'!$B71)=1,"X","")</f>
        <v/>
      </c>
      <c r="L71" t="str">
        <f>IF(COUNTIF('De Teams'!J$6:J$25,'Shortlist teams'!$B71)=1,"X","")</f>
        <v/>
      </c>
      <c r="M71" t="str">
        <f>IF(COUNTIF('De Teams'!K$6:K$25,'Shortlist teams'!$B71)=1,"X","")</f>
        <v/>
      </c>
      <c r="N71" t="str">
        <f>IF(COUNTIF('De Teams'!L$6:L$25,'Shortlist teams'!$B71)=1,"X","")</f>
        <v/>
      </c>
      <c r="O71" t="str">
        <f>IF(COUNTIF('De Teams'!M$6:M$25,'Shortlist teams'!$B71)=1,"X","")</f>
        <v/>
      </c>
      <c r="P71" t="str">
        <f>IF(COUNTIF('De Teams'!N$6:N$25,'Shortlist teams'!$B71)=1,"X","")</f>
        <v/>
      </c>
      <c r="Q71" t="str">
        <f>IF(COUNTIF('De Teams'!O$6:O$25,'Shortlist teams'!$B71)=1,"X","")</f>
        <v/>
      </c>
      <c r="R71" s="3"/>
      <c r="S71" s="1">
        <f t="shared" ref="S71:S134" si="5">COUNTIF(D71:Q71,"X")</f>
        <v>0</v>
      </c>
      <c r="T71" s="3"/>
    </row>
    <row r="72" spans="1:20" x14ac:dyDescent="0.3">
      <c r="A72" s="1">
        <v>67</v>
      </c>
      <c r="B72" s="97" t="s">
        <v>234</v>
      </c>
      <c r="C72" s="97">
        <v>3</v>
      </c>
      <c r="D72" t="str">
        <f>IF(COUNTIF('De Teams'!B$6:B$25,'Shortlist teams'!$B72)=1,"X","")</f>
        <v/>
      </c>
      <c r="E72" t="str">
        <f>IF(COUNTIF('De Teams'!C$6:C$25,'Shortlist teams'!$B72)=1,"X","")</f>
        <v/>
      </c>
      <c r="F72" t="str">
        <f>IF(COUNTIF('De Teams'!D$6:D$25,'Shortlist teams'!$B72)=1,"X","")</f>
        <v/>
      </c>
      <c r="G72" t="str">
        <f>IF(COUNTIF('De Teams'!E$6:E$25,'Shortlist teams'!$B72)=1,"X","")</f>
        <v/>
      </c>
      <c r="H72" t="str">
        <f>IF(COUNTIF('De Teams'!F$6:F$25,'Shortlist teams'!$B72)=1,"X","")</f>
        <v/>
      </c>
      <c r="I72" t="str">
        <f>IF(COUNTIF('De Teams'!G$6:G$25,'Shortlist teams'!$B72)=1,"X","")</f>
        <v/>
      </c>
      <c r="J72" t="str">
        <f>IF(COUNTIF('De Teams'!H$6:H$25,'Shortlist teams'!$B72)=1,"X","")</f>
        <v/>
      </c>
      <c r="K72" t="str">
        <f>IF(COUNTIF('De Teams'!I$6:I$25,'Shortlist teams'!$B72)=1,"X","")</f>
        <v/>
      </c>
      <c r="L72" t="str">
        <f>IF(COUNTIF('De Teams'!J$6:J$25,'Shortlist teams'!$B72)=1,"X","")</f>
        <v/>
      </c>
      <c r="M72" t="str">
        <f>IF(COUNTIF('De Teams'!K$6:K$25,'Shortlist teams'!$B72)=1,"X","")</f>
        <v/>
      </c>
      <c r="N72" t="str">
        <f>IF(COUNTIF('De Teams'!L$6:L$25,'Shortlist teams'!$B72)=1,"X","")</f>
        <v/>
      </c>
      <c r="O72" t="str">
        <f>IF(COUNTIF('De Teams'!M$6:M$25,'Shortlist teams'!$B72)=1,"X","")</f>
        <v/>
      </c>
      <c r="P72" t="str">
        <f>IF(COUNTIF('De Teams'!N$6:N$25,'Shortlist teams'!$B72)=1,"X","")</f>
        <v/>
      </c>
      <c r="Q72" t="str">
        <f>IF(COUNTIF('De Teams'!O$6:O$25,'Shortlist teams'!$B72)=1,"X","")</f>
        <v/>
      </c>
      <c r="R72" s="3"/>
      <c r="S72" s="1">
        <f t="shared" si="5"/>
        <v>0</v>
      </c>
      <c r="T72" s="3"/>
    </row>
    <row r="73" spans="1:20" x14ac:dyDescent="0.3">
      <c r="A73" s="1">
        <v>68</v>
      </c>
      <c r="B73" s="97" t="s">
        <v>235</v>
      </c>
      <c r="C73" s="97">
        <v>3</v>
      </c>
      <c r="D73" t="str">
        <f>IF(COUNTIF('De Teams'!B$6:B$25,'Shortlist teams'!$B73)=1,"X","")</f>
        <v/>
      </c>
      <c r="E73" t="str">
        <f>IF(COUNTIF('De Teams'!C$6:C$25,'Shortlist teams'!$B73)=1,"X","")</f>
        <v/>
      </c>
      <c r="F73" t="str">
        <f>IF(COUNTIF('De Teams'!D$6:D$25,'Shortlist teams'!$B73)=1,"X","")</f>
        <v/>
      </c>
      <c r="G73" t="str">
        <f>IF(COUNTIF('De Teams'!E$6:E$25,'Shortlist teams'!$B73)=1,"X","")</f>
        <v/>
      </c>
      <c r="H73" t="str">
        <f>IF(COUNTIF('De Teams'!F$6:F$25,'Shortlist teams'!$B73)=1,"X","")</f>
        <v/>
      </c>
      <c r="I73" t="str">
        <f>IF(COUNTIF('De Teams'!G$6:G$25,'Shortlist teams'!$B73)=1,"X","")</f>
        <v/>
      </c>
      <c r="J73" t="str">
        <f>IF(COUNTIF('De Teams'!H$6:H$25,'Shortlist teams'!$B73)=1,"X","")</f>
        <v/>
      </c>
      <c r="K73" t="str">
        <f>IF(COUNTIF('De Teams'!I$6:I$25,'Shortlist teams'!$B73)=1,"X","")</f>
        <v/>
      </c>
      <c r="L73" t="str">
        <f>IF(COUNTIF('De Teams'!J$6:J$25,'Shortlist teams'!$B73)=1,"X","")</f>
        <v/>
      </c>
      <c r="M73" t="str">
        <f>IF(COUNTIF('De Teams'!K$6:K$25,'Shortlist teams'!$B73)=1,"X","")</f>
        <v/>
      </c>
      <c r="N73" t="str">
        <f>IF(COUNTIF('De Teams'!L$6:L$25,'Shortlist teams'!$B73)=1,"X","")</f>
        <v/>
      </c>
      <c r="O73" t="str">
        <f>IF(COUNTIF('De Teams'!M$6:M$25,'Shortlist teams'!$B73)=1,"X","")</f>
        <v/>
      </c>
      <c r="P73" t="str">
        <f>IF(COUNTIF('De Teams'!N$6:N$25,'Shortlist teams'!$B73)=1,"X","")</f>
        <v/>
      </c>
      <c r="Q73" t="str">
        <f>IF(COUNTIF('De Teams'!O$6:O$25,'Shortlist teams'!$B73)=1,"X","")</f>
        <v/>
      </c>
      <c r="R73" s="3"/>
      <c r="S73" s="1">
        <f t="shared" si="5"/>
        <v>0</v>
      </c>
      <c r="T73" s="3"/>
    </row>
    <row r="74" spans="1:20" x14ac:dyDescent="0.3">
      <c r="A74" s="1">
        <v>69</v>
      </c>
      <c r="B74" s="97" t="s">
        <v>236</v>
      </c>
      <c r="C74" s="97">
        <v>3</v>
      </c>
      <c r="D74" t="str">
        <f>IF(COUNTIF('De Teams'!B$6:B$25,'Shortlist teams'!$B74)=1,"X","")</f>
        <v/>
      </c>
      <c r="E74" t="str">
        <f>IF(COUNTIF('De Teams'!C$6:C$25,'Shortlist teams'!$B74)=1,"X","")</f>
        <v/>
      </c>
      <c r="F74" t="str">
        <f>IF(COUNTIF('De Teams'!D$6:D$25,'Shortlist teams'!$B74)=1,"X","")</f>
        <v/>
      </c>
      <c r="G74" t="str">
        <f>IF(COUNTIF('De Teams'!E$6:E$25,'Shortlist teams'!$B74)=1,"X","")</f>
        <v/>
      </c>
      <c r="H74" t="str">
        <f>IF(COUNTIF('De Teams'!F$6:F$25,'Shortlist teams'!$B74)=1,"X","")</f>
        <v/>
      </c>
      <c r="I74" t="str">
        <f>IF(COUNTIF('De Teams'!G$6:G$25,'Shortlist teams'!$B74)=1,"X","")</f>
        <v/>
      </c>
      <c r="J74" t="str">
        <f>IF(COUNTIF('De Teams'!H$6:H$25,'Shortlist teams'!$B74)=1,"X","")</f>
        <v/>
      </c>
      <c r="K74" t="str">
        <f>IF(COUNTIF('De Teams'!I$6:I$25,'Shortlist teams'!$B74)=1,"X","")</f>
        <v/>
      </c>
      <c r="L74" t="str">
        <f>IF(COUNTIF('De Teams'!J$6:J$25,'Shortlist teams'!$B74)=1,"X","")</f>
        <v/>
      </c>
      <c r="M74" t="str">
        <f>IF(COUNTIF('De Teams'!K$6:K$25,'Shortlist teams'!$B74)=1,"X","")</f>
        <v>X</v>
      </c>
      <c r="N74" t="str">
        <f>IF(COUNTIF('De Teams'!L$6:L$25,'Shortlist teams'!$B74)=1,"X","")</f>
        <v/>
      </c>
      <c r="O74" t="str">
        <f>IF(COUNTIF('De Teams'!M$6:M$25,'Shortlist teams'!$B74)=1,"X","")</f>
        <v/>
      </c>
      <c r="P74" t="str">
        <f>IF(COUNTIF('De Teams'!N$6:N$25,'Shortlist teams'!$B74)=1,"X","")</f>
        <v/>
      </c>
      <c r="Q74" t="str">
        <f>IF(COUNTIF('De Teams'!O$6:O$25,'Shortlist teams'!$B74)=1,"X","")</f>
        <v/>
      </c>
      <c r="R74" s="3"/>
      <c r="S74" s="1">
        <f t="shared" si="5"/>
        <v>1</v>
      </c>
      <c r="T74" s="3"/>
    </row>
    <row r="75" spans="1:20" x14ac:dyDescent="0.3">
      <c r="A75" s="1">
        <v>70</v>
      </c>
      <c r="B75" s="169" t="s">
        <v>174</v>
      </c>
      <c r="C75" s="169">
        <v>4</v>
      </c>
      <c r="D75" t="str">
        <f>IF(COUNTIF('De Teams'!B$6:B$25,'Shortlist teams'!$B75)=1,"X","")</f>
        <v/>
      </c>
      <c r="E75" t="str">
        <f>IF(COUNTIF('De Teams'!C$6:C$25,'Shortlist teams'!$B75)=1,"X","")</f>
        <v/>
      </c>
      <c r="F75" t="str">
        <f>IF(COUNTIF('De Teams'!D$6:D$25,'Shortlist teams'!$B75)=1,"X","")</f>
        <v/>
      </c>
      <c r="G75" t="str">
        <f>IF(COUNTIF('De Teams'!E$6:E$25,'Shortlist teams'!$B75)=1,"X","")</f>
        <v/>
      </c>
      <c r="H75" t="str">
        <f>IF(COUNTIF('De Teams'!F$6:F$25,'Shortlist teams'!$B75)=1,"X","")</f>
        <v/>
      </c>
      <c r="I75" t="str">
        <f>IF(COUNTIF('De Teams'!G$6:G$25,'Shortlist teams'!$B75)=1,"X","")</f>
        <v/>
      </c>
      <c r="J75" t="str">
        <f>IF(COUNTIF('De Teams'!H$6:H$25,'Shortlist teams'!$B75)=1,"X","")</f>
        <v/>
      </c>
      <c r="K75" t="str">
        <f>IF(COUNTIF('De Teams'!I$6:I$25,'Shortlist teams'!$B75)=1,"X","")</f>
        <v/>
      </c>
      <c r="L75" t="str">
        <f>IF(COUNTIF('De Teams'!J$6:J$25,'Shortlist teams'!$B75)=1,"X","")</f>
        <v/>
      </c>
      <c r="M75" t="str">
        <f>IF(COUNTIF('De Teams'!K$6:K$25,'Shortlist teams'!$B75)=1,"X","")</f>
        <v/>
      </c>
      <c r="N75" t="str">
        <f>IF(COUNTIF('De Teams'!L$6:L$25,'Shortlist teams'!$B75)=1,"X","")</f>
        <v/>
      </c>
      <c r="O75" t="str">
        <f>IF(COUNTIF('De Teams'!M$6:M$25,'Shortlist teams'!$B75)=1,"X","")</f>
        <v/>
      </c>
      <c r="P75" t="str">
        <f>IF(COUNTIF('De Teams'!N$6:N$25,'Shortlist teams'!$B75)=1,"X","")</f>
        <v/>
      </c>
      <c r="Q75" t="str">
        <f>IF(COUNTIF('De Teams'!O$6:O$25,'Shortlist teams'!$B75)=1,"X","")</f>
        <v/>
      </c>
      <c r="R75" s="3"/>
      <c r="S75" s="1">
        <f t="shared" si="5"/>
        <v>0</v>
      </c>
      <c r="T75" s="3"/>
    </row>
    <row r="76" spans="1:20" x14ac:dyDescent="0.3">
      <c r="A76" s="1">
        <v>71</v>
      </c>
      <c r="B76" s="169" t="s">
        <v>237</v>
      </c>
      <c r="C76" s="94">
        <v>4</v>
      </c>
      <c r="D76" t="str">
        <f>IF(COUNTIF('De Teams'!B$6:B$25,'Shortlist teams'!$B76)=1,"X","")</f>
        <v/>
      </c>
      <c r="E76" t="str">
        <f>IF(COUNTIF('De Teams'!C$6:C$25,'Shortlist teams'!$B76)=1,"X","")</f>
        <v/>
      </c>
      <c r="F76" t="str">
        <f>IF(COUNTIF('De Teams'!D$6:D$25,'Shortlist teams'!$B76)=1,"X","")</f>
        <v/>
      </c>
      <c r="G76" t="str">
        <f>IF(COUNTIF('De Teams'!E$6:E$25,'Shortlist teams'!$B76)=1,"X","")</f>
        <v/>
      </c>
      <c r="H76" t="str">
        <f>IF(COUNTIF('De Teams'!F$6:F$25,'Shortlist teams'!$B76)=1,"X","")</f>
        <v/>
      </c>
      <c r="I76" t="str">
        <f>IF(COUNTIF('De Teams'!G$6:G$25,'Shortlist teams'!$B76)=1,"X","")</f>
        <v/>
      </c>
      <c r="J76" t="str">
        <f>IF(COUNTIF('De Teams'!H$6:H$25,'Shortlist teams'!$B76)=1,"X","")</f>
        <v/>
      </c>
      <c r="K76" t="str">
        <f>IF(COUNTIF('De Teams'!I$6:I$25,'Shortlist teams'!$B76)=1,"X","")</f>
        <v/>
      </c>
      <c r="L76" t="str">
        <f>IF(COUNTIF('De Teams'!J$6:J$25,'Shortlist teams'!$B76)=1,"X","")</f>
        <v/>
      </c>
      <c r="M76" t="str">
        <f>IF(COUNTIF('De Teams'!K$6:K$25,'Shortlist teams'!$B76)=1,"X","")</f>
        <v/>
      </c>
      <c r="N76" t="str">
        <f>IF(COUNTIF('De Teams'!L$6:L$25,'Shortlist teams'!$B76)=1,"X","")</f>
        <v/>
      </c>
      <c r="O76" t="str">
        <f>IF(COUNTIF('De Teams'!M$6:M$25,'Shortlist teams'!$B76)=1,"X","")</f>
        <v/>
      </c>
      <c r="P76" t="str">
        <f>IF(COUNTIF('De Teams'!N$6:N$25,'Shortlist teams'!$B76)=1,"X","")</f>
        <v/>
      </c>
      <c r="Q76" t="str">
        <f>IF(COUNTIF('De Teams'!O$6:O$25,'Shortlist teams'!$B76)=1,"X","")</f>
        <v/>
      </c>
      <c r="R76" s="3"/>
      <c r="S76" s="1">
        <f t="shared" si="5"/>
        <v>0</v>
      </c>
      <c r="T76" s="3"/>
    </row>
    <row r="77" spans="1:20" x14ac:dyDescent="0.3">
      <c r="A77" s="1">
        <v>72</v>
      </c>
      <c r="B77" s="169" t="s">
        <v>238</v>
      </c>
      <c r="C77" s="94">
        <v>4</v>
      </c>
      <c r="D77" t="str">
        <f>IF(COUNTIF('De Teams'!B$6:B$25,'Shortlist teams'!$B77)=1,"X","")</f>
        <v/>
      </c>
      <c r="E77" t="str">
        <f>IF(COUNTIF('De Teams'!C$6:C$25,'Shortlist teams'!$B77)=1,"X","")</f>
        <v/>
      </c>
      <c r="F77" t="str">
        <f>IF(COUNTIF('De Teams'!D$6:D$25,'Shortlist teams'!$B77)=1,"X","")</f>
        <v/>
      </c>
      <c r="G77" t="str">
        <f>IF(COUNTIF('De Teams'!E$6:E$25,'Shortlist teams'!$B77)=1,"X","")</f>
        <v/>
      </c>
      <c r="H77" t="str">
        <f>IF(COUNTIF('De Teams'!F$6:F$25,'Shortlist teams'!$B77)=1,"X","")</f>
        <v/>
      </c>
      <c r="I77" t="str">
        <f>IF(COUNTIF('De Teams'!G$6:G$25,'Shortlist teams'!$B77)=1,"X","")</f>
        <v/>
      </c>
      <c r="J77" t="str">
        <f>IF(COUNTIF('De Teams'!H$6:H$25,'Shortlist teams'!$B77)=1,"X","")</f>
        <v/>
      </c>
      <c r="K77" t="str">
        <f>IF(COUNTIF('De Teams'!I$6:I$25,'Shortlist teams'!$B77)=1,"X","")</f>
        <v/>
      </c>
      <c r="L77" t="str">
        <f>IF(COUNTIF('De Teams'!J$6:J$25,'Shortlist teams'!$B77)=1,"X","")</f>
        <v/>
      </c>
      <c r="M77" t="str">
        <f>IF(COUNTIF('De Teams'!K$6:K$25,'Shortlist teams'!$B77)=1,"X","")</f>
        <v/>
      </c>
      <c r="N77" t="str">
        <f>IF(COUNTIF('De Teams'!L$6:L$25,'Shortlist teams'!$B77)=1,"X","")</f>
        <v/>
      </c>
      <c r="O77" t="str">
        <f>IF(COUNTIF('De Teams'!M$6:M$25,'Shortlist teams'!$B77)=1,"X","")</f>
        <v/>
      </c>
      <c r="P77" t="str">
        <f>IF(COUNTIF('De Teams'!N$6:N$25,'Shortlist teams'!$B77)=1,"X","")</f>
        <v/>
      </c>
      <c r="Q77" t="str">
        <f>IF(COUNTIF('De Teams'!O$6:O$25,'Shortlist teams'!$B77)=1,"X","")</f>
        <v/>
      </c>
      <c r="R77" s="3"/>
      <c r="S77" s="1">
        <f t="shared" si="5"/>
        <v>0</v>
      </c>
      <c r="T77" s="3"/>
    </row>
    <row r="78" spans="1:20" x14ac:dyDescent="0.3">
      <c r="A78" s="1">
        <v>73</v>
      </c>
      <c r="B78" s="169" t="s">
        <v>175</v>
      </c>
      <c r="C78" s="94">
        <v>4</v>
      </c>
      <c r="D78" t="str">
        <f>IF(COUNTIF('De Teams'!B$6:B$25,'Shortlist teams'!$B78)=1,"X","")</f>
        <v/>
      </c>
      <c r="E78" t="str">
        <f>IF(COUNTIF('De Teams'!C$6:C$25,'Shortlist teams'!$B78)=1,"X","")</f>
        <v/>
      </c>
      <c r="F78" t="str">
        <f>IF(COUNTIF('De Teams'!D$6:D$25,'Shortlist teams'!$B78)=1,"X","")</f>
        <v/>
      </c>
      <c r="G78" t="str">
        <f>IF(COUNTIF('De Teams'!E$6:E$25,'Shortlist teams'!$B78)=1,"X","")</f>
        <v/>
      </c>
      <c r="H78" t="str">
        <f>IF(COUNTIF('De Teams'!F$6:F$25,'Shortlist teams'!$B78)=1,"X","")</f>
        <v/>
      </c>
      <c r="I78" t="str">
        <f>IF(COUNTIF('De Teams'!G$6:G$25,'Shortlist teams'!$B78)=1,"X","")</f>
        <v/>
      </c>
      <c r="J78" t="str">
        <f>IF(COUNTIF('De Teams'!H$6:H$25,'Shortlist teams'!$B78)=1,"X","")</f>
        <v/>
      </c>
      <c r="K78" t="str">
        <f>IF(COUNTIF('De Teams'!I$6:I$25,'Shortlist teams'!$B78)=1,"X","")</f>
        <v/>
      </c>
      <c r="L78" t="str">
        <f>IF(COUNTIF('De Teams'!J$6:J$25,'Shortlist teams'!$B78)=1,"X","")</f>
        <v/>
      </c>
      <c r="M78" t="str">
        <f>IF(COUNTIF('De Teams'!K$6:K$25,'Shortlist teams'!$B78)=1,"X","")</f>
        <v/>
      </c>
      <c r="N78" t="str">
        <f>IF(COUNTIF('De Teams'!L$6:L$25,'Shortlist teams'!$B78)=1,"X","")</f>
        <v/>
      </c>
      <c r="O78" t="str">
        <f>IF(COUNTIF('De Teams'!M$6:M$25,'Shortlist teams'!$B78)=1,"X","")</f>
        <v/>
      </c>
      <c r="P78" t="str">
        <f>IF(COUNTIF('De Teams'!N$6:N$25,'Shortlist teams'!$B78)=1,"X","")</f>
        <v/>
      </c>
      <c r="Q78" t="str">
        <f>IF(COUNTIF('De Teams'!O$6:O$25,'Shortlist teams'!$B78)=1,"X","")</f>
        <v/>
      </c>
      <c r="R78" s="3"/>
      <c r="S78" s="1">
        <f t="shared" si="5"/>
        <v>0</v>
      </c>
      <c r="T78" s="3"/>
    </row>
    <row r="79" spans="1:20" x14ac:dyDescent="0.3">
      <c r="A79" s="1">
        <v>74</v>
      </c>
      <c r="B79" s="169" t="s">
        <v>239</v>
      </c>
      <c r="C79" s="94">
        <v>4</v>
      </c>
      <c r="D79" t="str">
        <f>IF(COUNTIF('De Teams'!B$6:B$25,'Shortlist teams'!$B79)=1,"X","")</f>
        <v/>
      </c>
      <c r="E79" t="str">
        <f>IF(COUNTIF('De Teams'!C$6:C$25,'Shortlist teams'!$B79)=1,"X","")</f>
        <v/>
      </c>
      <c r="F79" t="str">
        <f>IF(COUNTIF('De Teams'!D$6:D$25,'Shortlist teams'!$B79)=1,"X","")</f>
        <v/>
      </c>
      <c r="G79" t="str">
        <f>IF(COUNTIF('De Teams'!E$6:E$25,'Shortlist teams'!$B79)=1,"X","")</f>
        <v/>
      </c>
      <c r="H79" t="str">
        <f>IF(COUNTIF('De Teams'!F$6:F$25,'Shortlist teams'!$B79)=1,"X","")</f>
        <v/>
      </c>
      <c r="I79" t="str">
        <f>IF(COUNTIF('De Teams'!G$6:G$25,'Shortlist teams'!$B79)=1,"X","")</f>
        <v/>
      </c>
      <c r="J79" t="str">
        <f>IF(COUNTIF('De Teams'!H$6:H$25,'Shortlist teams'!$B79)=1,"X","")</f>
        <v/>
      </c>
      <c r="K79" t="str">
        <f>IF(COUNTIF('De Teams'!I$6:I$25,'Shortlist teams'!$B79)=1,"X","")</f>
        <v/>
      </c>
      <c r="L79" t="str">
        <f>IF(COUNTIF('De Teams'!J$6:J$25,'Shortlist teams'!$B79)=1,"X","")</f>
        <v/>
      </c>
      <c r="M79" t="str">
        <f>IF(COUNTIF('De Teams'!K$6:K$25,'Shortlist teams'!$B79)=1,"X","")</f>
        <v/>
      </c>
      <c r="N79" t="str">
        <f>IF(COUNTIF('De Teams'!L$6:L$25,'Shortlist teams'!$B79)=1,"X","")</f>
        <v/>
      </c>
      <c r="O79" t="str">
        <f>IF(COUNTIF('De Teams'!M$6:M$25,'Shortlist teams'!$B79)=1,"X","")</f>
        <v/>
      </c>
      <c r="P79" t="str">
        <f>IF(COUNTIF('De Teams'!N$6:N$25,'Shortlist teams'!$B79)=1,"X","")</f>
        <v/>
      </c>
      <c r="Q79" t="str">
        <f>IF(COUNTIF('De Teams'!O$6:O$25,'Shortlist teams'!$B79)=1,"X","")</f>
        <v/>
      </c>
      <c r="R79" s="3"/>
      <c r="S79" s="1">
        <f t="shared" si="5"/>
        <v>0</v>
      </c>
      <c r="T79" s="3"/>
    </row>
    <row r="80" spans="1:20" x14ac:dyDescent="0.3">
      <c r="A80" s="1">
        <v>75</v>
      </c>
      <c r="B80" s="169" t="s">
        <v>8</v>
      </c>
      <c r="C80" s="94">
        <v>4</v>
      </c>
      <c r="D80" t="str">
        <f>IF(COUNTIF('De Teams'!B$6:B$25,'Shortlist teams'!$B80)=1,"X","")</f>
        <v/>
      </c>
      <c r="E80" t="str">
        <f>IF(COUNTIF('De Teams'!C$6:C$25,'Shortlist teams'!$B80)=1,"X","")</f>
        <v/>
      </c>
      <c r="F80" t="str">
        <f>IF(COUNTIF('De Teams'!D$6:D$25,'Shortlist teams'!$B80)=1,"X","")</f>
        <v/>
      </c>
      <c r="G80" t="str">
        <f>IF(COUNTIF('De Teams'!E$6:E$25,'Shortlist teams'!$B80)=1,"X","")</f>
        <v/>
      </c>
      <c r="H80" t="str">
        <f>IF(COUNTIF('De Teams'!F$6:F$25,'Shortlist teams'!$B80)=1,"X","")</f>
        <v/>
      </c>
      <c r="I80" t="str">
        <f>IF(COUNTIF('De Teams'!G$6:G$25,'Shortlist teams'!$B80)=1,"X","")</f>
        <v/>
      </c>
      <c r="J80" t="str">
        <f>IF(COUNTIF('De Teams'!H$6:H$25,'Shortlist teams'!$B80)=1,"X","")</f>
        <v/>
      </c>
      <c r="K80" t="str">
        <f>IF(COUNTIF('De Teams'!I$6:I$25,'Shortlist teams'!$B80)=1,"X","")</f>
        <v/>
      </c>
      <c r="L80" t="str">
        <f>IF(COUNTIF('De Teams'!J$6:J$25,'Shortlist teams'!$B80)=1,"X","")</f>
        <v/>
      </c>
      <c r="M80" t="str">
        <f>IF(COUNTIF('De Teams'!K$6:K$25,'Shortlist teams'!$B80)=1,"X","")</f>
        <v/>
      </c>
      <c r="N80" t="str">
        <f>IF(COUNTIF('De Teams'!L$6:L$25,'Shortlist teams'!$B80)=1,"X","")</f>
        <v/>
      </c>
      <c r="O80" t="str">
        <f>IF(COUNTIF('De Teams'!M$6:M$25,'Shortlist teams'!$B80)=1,"X","")</f>
        <v/>
      </c>
      <c r="P80" t="str">
        <f>IF(COUNTIF('De Teams'!N$6:N$25,'Shortlist teams'!$B80)=1,"X","")</f>
        <v>X</v>
      </c>
      <c r="Q80" t="str">
        <f>IF(COUNTIF('De Teams'!O$6:O$25,'Shortlist teams'!$B80)=1,"X","")</f>
        <v/>
      </c>
      <c r="R80" s="3"/>
      <c r="S80" s="1">
        <f t="shared" si="5"/>
        <v>1</v>
      </c>
      <c r="T80" s="3"/>
    </row>
    <row r="81" spans="1:20" x14ac:dyDescent="0.3">
      <c r="A81" s="1">
        <v>76</v>
      </c>
      <c r="B81" s="169" t="s">
        <v>240</v>
      </c>
      <c r="C81" s="94">
        <v>4</v>
      </c>
      <c r="D81" t="str">
        <f>IF(COUNTIF('De Teams'!B$6:B$25,'Shortlist teams'!$B81)=1,"X","")</f>
        <v/>
      </c>
      <c r="E81" t="str">
        <f>IF(COUNTIF('De Teams'!C$6:C$25,'Shortlist teams'!$B81)=1,"X","")</f>
        <v/>
      </c>
      <c r="F81" t="str">
        <f>IF(COUNTIF('De Teams'!D$6:D$25,'Shortlist teams'!$B81)=1,"X","")</f>
        <v/>
      </c>
      <c r="G81" t="str">
        <f>IF(COUNTIF('De Teams'!E$6:E$25,'Shortlist teams'!$B81)=1,"X","")</f>
        <v/>
      </c>
      <c r="H81" t="str">
        <f>IF(COUNTIF('De Teams'!F$6:F$25,'Shortlist teams'!$B81)=1,"X","")</f>
        <v/>
      </c>
      <c r="I81" t="str">
        <f>IF(COUNTIF('De Teams'!G$6:G$25,'Shortlist teams'!$B81)=1,"X","")</f>
        <v/>
      </c>
      <c r="J81" t="str">
        <f>IF(COUNTIF('De Teams'!H$6:H$25,'Shortlist teams'!$B81)=1,"X","")</f>
        <v/>
      </c>
      <c r="K81" t="str">
        <f>IF(COUNTIF('De Teams'!I$6:I$25,'Shortlist teams'!$B81)=1,"X","")</f>
        <v/>
      </c>
      <c r="L81" t="str">
        <f>IF(COUNTIF('De Teams'!J$6:J$25,'Shortlist teams'!$B81)=1,"X","")</f>
        <v/>
      </c>
      <c r="M81" t="str">
        <f>IF(COUNTIF('De Teams'!K$6:K$25,'Shortlist teams'!$B81)=1,"X","")</f>
        <v/>
      </c>
      <c r="N81" t="str">
        <f>IF(COUNTIF('De Teams'!L$6:L$25,'Shortlist teams'!$B81)=1,"X","")</f>
        <v/>
      </c>
      <c r="O81" t="str">
        <f>IF(COUNTIF('De Teams'!M$6:M$25,'Shortlist teams'!$B81)=1,"X","")</f>
        <v/>
      </c>
      <c r="P81" t="str">
        <f>IF(COUNTIF('De Teams'!N$6:N$25,'Shortlist teams'!$B81)=1,"X","")</f>
        <v/>
      </c>
      <c r="Q81" t="str">
        <f>IF(COUNTIF('De Teams'!O$6:O$25,'Shortlist teams'!$B81)=1,"X","")</f>
        <v/>
      </c>
      <c r="R81" s="3"/>
      <c r="S81" s="1">
        <f t="shared" si="5"/>
        <v>0</v>
      </c>
      <c r="T81" s="3"/>
    </row>
    <row r="82" spans="1:20" x14ac:dyDescent="0.3">
      <c r="A82" s="1">
        <v>77</v>
      </c>
      <c r="B82" s="169" t="s">
        <v>241</v>
      </c>
      <c r="C82" s="94">
        <v>4</v>
      </c>
      <c r="D82" t="str">
        <f>IF(COUNTIF('De Teams'!B$6:B$25,'Shortlist teams'!$B82)=1,"X","")</f>
        <v/>
      </c>
      <c r="E82" t="str">
        <f>IF(COUNTIF('De Teams'!C$6:C$25,'Shortlist teams'!$B82)=1,"X","")</f>
        <v/>
      </c>
      <c r="F82" t="str">
        <f>IF(COUNTIF('De Teams'!D$6:D$25,'Shortlist teams'!$B82)=1,"X","")</f>
        <v/>
      </c>
      <c r="G82" t="str">
        <f>IF(COUNTIF('De Teams'!E$6:E$25,'Shortlist teams'!$B82)=1,"X","")</f>
        <v/>
      </c>
      <c r="H82" t="str">
        <f>IF(COUNTIF('De Teams'!F$6:F$25,'Shortlist teams'!$B82)=1,"X","")</f>
        <v/>
      </c>
      <c r="I82" t="str">
        <f>IF(COUNTIF('De Teams'!G$6:G$25,'Shortlist teams'!$B82)=1,"X","")</f>
        <v/>
      </c>
      <c r="J82" t="str">
        <f>IF(COUNTIF('De Teams'!H$6:H$25,'Shortlist teams'!$B82)=1,"X","")</f>
        <v/>
      </c>
      <c r="K82" t="str">
        <f>IF(COUNTIF('De Teams'!I$6:I$25,'Shortlist teams'!$B82)=1,"X","")</f>
        <v/>
      </c>
      <c r="L82" t="str">
        <f>IF(COUNTIF('De Teams'!J$6:J$25,'Shortlist teams'!$B82)=1,"X","")</f>
        <v/>
      </c>
      <c r="M82" t="str">
        <f>IF(COUNTIF('De Teams'!K$6:K$25,'Shortlist teams'!$B82)=1,"X","")</f>
        <v/>
      </c>
      <c r="N82" t="str">
        <f>IF(COUNTIF('De Teams'!L$6:L$25,'Shortlist teams'!$B82)=1,"X","")</f>
        <v/>
      </c>
      <c r="O82" t="str">
        <f>IF(COUNTIF('De Teams'!M$6:M$25,'Shortlist teams'!$B82)=1,"X","")</f>
        <v/>
      </c>
      <c r="P82" t="str">
        <f>IF(COUNTIF('De Teams'!N$6:N$25,'Shortlist teams'!$B82)=1,"X","")</f>
        <v/>
      </c>
      <c r="Q82" t="str">
        <f>IF(COUNTIF('De Teams'!O$6:O$25,'Shortlist teams'!$B82)=1,"X","")</f>
        <v/>
      </c>
      <c r="R82" s="3"/>
      <c r="S82" s="1">
        <f t="shared" si="5"/>
        <v>0</v>
      </c>
      <c r="T82" s="3"/>
    </row>
    <row r="83" spans="1:20" x14ac:dyDescent="0.3">
      <c r="A83" s="1">
        <v>78</v>
      </c>
      <c r="B83" s="169" t="s">
        <v>242</v>
      </c>
      <c r="C83" s="94">
        <v>4</v>
      </c>
      <c r="D83" t="str">
        <f>IF(COUNTIF('De Teams'!B$6:B$25,'Shortlist teams'!$B83)=1,"X","")</f>
        <v/>
      </c>
      <c r="E83" t="str">
        <f>IF(COUNTIF('De Teams'!C$6:C$25,'Shortlist teams'!$B83)=1,"X","")</f>
        <v/>
      </c>
      <c r="F83" t="str">
        <f>IF(COUNTIF('De Teams'!D$6:D$25,'Shortlist teams'!$B83)=1,"X","")</f>
        <v/>
      </c>
      <c r="G83" t="str">
        <f>IF(COUNTIF('De Teams'!E$6:E$25,'Shortlist teams'!$B83)=1,"X","")</f>
        <v/>
      </c>
      <c r="H83" t="str">
        <f>IF(COUNTIF('De Teams'!F$6:F$25,'Shortlist teams'!$B83)=1,"X","")</f>
        <v/>
      </c>
      <c r="I83" t="str">
        <f>IF(COUNTIF('De Teams'!G$6:G$25,'Shortlist teams'!$B83)=1,"X","")</f>
        <v/>
      </c>
      <c r="J83" t="str">
        <f>IF(COUNTIF('De Teams'!H$6:H$25,'Shortlist teams'!$B83)=1,"X","")</f>
        <v/>
      </c>
      <c r="K83" t="str">
        <f>IF(COUNTIF('De Teams'!I$6:I$25,'Shortlist teams'!$B83)=1,"X","")</f>
        <v/>
      </c>
      <c r="L83" t="str">
        <f>IF(COUNTIF('De Teams'!J$6:J$25,'Shortlist teams'!$B83)=1,"X","")</f>
        <v/>
      </c>
      <c r="M83" t="str">
        <f>IF(COUNTIF('De Teams'!K$6:K$25,'Shortlist teams'!$B83)=1,"X","")</f>
        <v/>
      </c>
      <c r="N83" t="str">
        <f>IF(COUNTIF('De Teams'!L$6:L$25,'Shortlist teams'!$B83)=1,"X","")</f>
        <v/>
      </c>
      <c r="O83" t="str">
        <f>IF(COUNTIF('De Teams'!M$6:M$25,'Shortlist teams'!$B83)=1,"X","")</f>
        <v/>
      </c>
      <c r="P83" t="str">
        <f>IF(COUNTIF('De Teams'!N$6:N$25,'Shortlist teams'!$B83)=1,"X","")</f>
        <v/>
      </c>
      <c r="Q83" t="str">
        <f>IF(COUNTIF('De Teams'!O$6:O$25,'Shortlist teams'!$B83)=1,"X","")</f>
        <v/>
      </c>
      <c r="R83" s="3"/>
      <c r="S83" s="1">
        <f t="shared" si="5"/>
        <v>0</v>
      </c>
      <c r="T83" s="3"/>
    </row>
    <row r="84" spans="1:20" x14ac:dyDescent="0.3">
      <c r="A84" s="1">
        <v>79</v>
      </c>
      <c r="B84" s="169" t="s">
        <v>156</v>
      </c>
      <c r="C84" s="94">
        <v>4</v>
      </c>
      <c r="D84" t="str">
        <f>IF(COUNTIF('De Teams'!B$6:B$25,'Shortlist teams'!$B84)=1,"X","")</f>
        <v/>
      </c>
      <c r="E84" t="str">
        <f>IF(COUNTIF('De Teams'!C$6:C$25,'Shortlist teams'!$B84)=1,"X","")</f>
        <v/>
      </c>
      <c r="F84" t="str">
        <f>IF(COUNTIF('De Teams'!D$6:D$25,'Shortlist teams'!$B84)=1,"X","")</f>
        <v/>
      </c>
      <c r="G84" t="str">
        <f>IF(COUNTIF('De Teams'!E$6:E$25,'Shortlist teams'!$B84)=1,"X","")</f>
        <v/>
      </c>
      <c r="H84" t="str">
        <f>IF(COUNTIF('De Teams'!F$6:F$25,'Shortlist teams'!$B84)=1,"X","")</f>
        <v/>
      </c>
      <c r="I84" t="str">
        <f>IF(COUNTIF('De Teams'!G$6:G$25,'Shortlist teams'!$B84)=1,"X","")</f>
        <v/>
      </c>
      <c r="J84" t="str">
        <f>IF(COUNTIF('De Teams'!H$6:H$25,'Shortlist teams'!$B84)=1,"X","")</f>
        <v/>
      </c>
      <c r="K84" t="str">
        <f>IF(COUNTIF('De Teams'!I$6:I$25,'Shortlist teams'!$B84)=1,"X","")</f>
        <v/>
      </c>
      <c r="L84" t="str">
        <f>IF(COUNTIF('De Teams'!J$6:J$25,'Shortlist teams'!$B84)=1,"X","")</f>
        <v/>
      </c>
      <c r="M84" t="str">
        <f>IF(COUNTIF('De Teams'!K$6:K$25,'Shortlist teams'!$B84)=1,"X","")</f>
        <v/>
      </c>
      <c r="N84" t="str">
        <f>IF(COUNTIF('De Teams'!L$6:L$25,'Shortlist teams'!$B84)=1,"X","")</f>
        <v/>
      </c>
      <c r="O84" t="str">
        <f>IF(COUNTIF('De Teams'!M$6:M$25,'Shortlist teams'!$B84)=1,"X","")</f>
        <v/>
      </c>
      <c r="P84" t="str">
        <f>IF(COUNTIF('De Teams'!N$6:N$25,'Shortlist teams'!$B84)=1,"X","")</f>
        <v/>
      </c>
      <c r="Q84" t="str">
        <f>IF(COUNTIF('De Teams'!O$6:O$25,'Shortlist teams'!$B84)=1,"X","")</f>
        <v/>
      </c>
      <c r="R84" s="3"/>
      <c r="S84" s="1">
        <f t="shared" si="5"/>
        <v>0</v>
      </c>
      <c r="T84" s="3"/>
    </row>
    <row r="85" spans="1:20" x14ac:dyDescent="0.3">
      <c r="A85" s="1">
        <v>80</v>
      </c>
      <c r="B85" s="169" t="s">
        <v>176</v>
      </c>
      <c r="C85" s="94">
        <v>4</v>
      </c>
      <c r="D85" t="str">
        <f>IF(COUNTIF('De Teams'!B$6:B$25,'Shortlist teams'!$B85)=1,"X","")</f>
        <v/>
      </c>
      <c r="E85" t="str">
        <f>IF(COUNTIF('De Teams'!C$6:C$25,'Shortlist teams'!$B85)=1,"X","")</f>
        <v/>
      </c>
      <c r="F85" t="str">
        <f>IF(COUNTIF('De Teams'!D$6:D$25,'Shortlist teams'!$B85)=1,"X","")</f>
        <v/>
      </c>
      <c r="G85" t="str">
        <f>IF(COUNTIF('De Teams'!E$6:E$25,'Shortlist teams'!$B85)=1,"X","")</f>
        <v/>
      </c>
      <c r="H85" t="str">
        <f>IF(COUNTIF('De Teams'!F$6:F$25,'Shortlist teams'!$B85)=1,"X","")</f>
        <v/>
      </c>
      <c r="I85" t="str">
        <f>IF(COUNTIF('De Teams'!G$6:G$25,'Shortlist teams'!$B85)=1,"X","")</f>
        <v>X</v>
      </c>
      <c r="J85" t="str">
        <f>IF(COUNTIF('De Teams'!H$6:H$25,'Shortlist teams'!$B85)=1,"X","")</f>
        <v/>
      </c>
      <c r="K85" t="str">
        <f>IF(COUNTIF('De Teams'!I$6:I$25,'Shortlist teams'!$B85)=1,"X","")</f>
        <v/>
      </c>
      <c r="L85" t="str">
        <f>IF(COUNTIF('De Teams'!J$6:J$25,'Shortlist teams'!$B85)=1,"X","")</f>
        <v/>
      </c>
      <c r="M85" t="str">
        <f>IF(COUNTIF('De Teams'!K$6:K$25,'Shortlist teams'!$B85)=1,"X","")</f>
        <v/>
      </c>
      <c r="N85" t="str">
        <f>IF(COUNTIF('De Teams'!L$6:L$25,'Shortlist teams'!$B85)=1,"X","")</f>
        <v/>
      </c>
      <c r="O85" t="str">
        <f>IF(COUNTIF('De Teams'!M$6:M$25,'Shortlist teams'!$B85)=1,"X","")</f>
        <v/>
      </c>
      <c r="P85" t="str">
        <f>IF(COUNTIF('De Teams'!N$6:N$25,'Shortlist teams'!$B85)=1,"X","")</f>
        <v/>
      </c>
      <c r="Q85" t="str">
        <f>IF(COUNTIF('De Teams'!O$6:O$25,'Shortlist teams'!$B85)=1,"X","")</f>
        <v/>
      </c>
      <c r="R85" s="3"/>
      <c r="S85" s="1">
        <f t="shared" si="5"/>
        <v>1</v>
      </c>
      <c r="T85" s="3"/>
    </row>
    <row r="86" spans="1:20" x14ac:dyDescent="0.3">
      <c r="A86" s="1">
        <v>81</v>
      </c>
      <c r="B86" s="169" t="s">
        <v>243</v>
      </c>
      <c r="C86" s="94">
        <v>4</v>
      </c>
      <c r="D86" t="str">
        <f>IF(COUNTIF('De Teams'!B$6:B$25,'Shortlist teams'!$B86)=1,"X","")</f>
        <v/>
      </c>
      <c r="E86" t="str">
        <f>IF(COUNTIF('De Teams'!C$6:C$25,'Shortlist teams'!$B86)=1,"X","")</f>
        <v/>
      </c>
      <c r="F86" t="str">
        <f>IF(COUNTIF('De Teams'!D$6:D$25,'Shortlist teams'!$B86)=1,"X","")</f>
        <v/>
      </c>
      <c r="G86" t="str">
        <f>IF(COUNTIF('De Teams'!E$6:E$25,'Shortlist teams'!$B86)=1,"X","")</f>
        <v/>
      </c>
      <c r="H86" t="str">
        <f>IF(COUNTIF('De Teams'!F$6:F$25,'Shortlist teams'!$B86)=1,"X","")</f>
        <v/>
      </c>
      <c r="I86" t="str">
        <f>IF(COUNTIF('De Teams'!G$6:G$25,'Shortlist teams'!$B86)=1,"X","")</f>
        <v/>
      </c>
      <c r="J86" t="str">
        <f>IF(COUNTIF('De Teams'!H$6:H$25,'Shortlist teams'!$B86)=1,"X","")</f>
        <v/>
      </c>
      <c r="K86" t="str">
        <f>IF(COUNTIF('De Teams'!I$6:I$25,'Shortlist teams'!$B86)=1,"X","")</f>
        <v/>
      </c>
      <c r="L86" t="str">
        <f>IF(COUNTIF('De Teams'!J$6:J$25,'Shortlist teams'!$B86)=1,"X","")</f>
        <v/>
      </c>
      <c r="M86" t="str">
        <f>IF(COUNTIF('De Teams'!K$6:K$25,'Shortlist teams'!$B86)=1,"X","")</f>
        <v/>
      </c>
      <c r="N86" t="str">
        <f>IF(COUNTIF('De Teams'!L$6:L$25,'Shortlist teams'!$B86)=1,"X","")</f>
        <v/>
      </c>
      <c r="O86" t="str">
        <f>IF(COUNTIF('De Teams'!M$6:M$25,'Shortlist teams'!$B86)=1,"X","")</f>
        <v/>
      </c>
      <c r="P86" t="str">
        <f>IF(COUNTIF('De Teams'!N$6:N$25,'Shortlist teams'!$B86)=1,"X","")</f>
        <v/>
      </c>
      <c r="Q86" t="str">
        <f>IF(COUNTIF('De Teams'!O$6:O$25,'Shortlist teams'!$B86)=1,"X","")</f>
        <v/>
      </c>
      <c r="R86" s="3"/>
      <c r="S86" s="1">
        <f t="shared" si="5"/>
        <v>0</v>
      </c>
      <c r="T86" s="3"/>
    </row>
    <row r="87" spans="1:20" x14ac:dyDescent="0.3">
      <c r="A87" s="1">
        <v>82</v>
      </c>
      <c r="B87" s="169" t="s">
        <v>126</v>
      </c>
      <c r="C87" s="94">
        <v>4</v>
      </c>
      <c r="D87" t="str">
        <f>IF(COUNTIF('De Teams'!B$6:B$25,'Shortlist teams'!$B87)=1,"X","")</f>
        <v/>
      </c>
      <c r="E87" t="str">
        <f>IF(COUNTIF('De Teams'!C$6:C$25,'Shortlist teams'!$B87)=1,"X","")</f>
        <v/>
      </c>
      <c r="F87" t="str">
        <f>IF(COUNTIF('De Teams'!D$6:D$25,'Shortlist teams'!$B87)=1,"X","")</f>
        <v/>
      </c>
      <c r="G87" t="str">
        <f>IF(COUNTIF('De Teams'!E$6:E$25,'Shortlist teams'!$B87)=1,"X","")</f>
        <v/>
      </c>
      <c r="H87" t="str">
        <f>IF(COUNTIF('De Teams'!F$6:F$25,'Shortlist teams'!$B87)=1,"X","")</f>
        <v/>
      </c>
      <c r="I87" t="str">
        <f>IF(COUNTIF('De Teams'!G$6:G$25,'Shortlist teams'!$B87)=1,"X","")</f>
        <v/>
      </c>
      <c r="J87" t="str">
        <f>IF(COUNTIF('De Teams'!H$6:H$25,'Shortlist teams'!$B87)=1,"X","")</f>
        <v/>
      </c>
      <c r="K87" t="str">
        <f>IF(COUNTIF('De Teams'!I$6:I$25,'Shortlist teams'!$B87)=1,"X","")</f>
        <v/>
      </c>
      <c r="L87" t="str">
        <f>IF(COUNTIF('De Teams'!J$6:J$25,'Shortlist teams'!$B87)=1,"X","")</f>
        <v/>
      </c>
      <c r="M87" t="str">
        <f>IF(COUNTIF('De Teams'!K$6:K$25,'Shortlist teams'!$B87)=1,"X","")</f>
        <v/>
      </c>
      <c r="N87" t="str">
        <f>IF(COUNTIF('De Teams'!L$6:L$25,'Shortlist teams'!$B87)=1,"X","")</f>
        <v/>
      </c>
      <c r="O87" t="str">
        <f>IF(COUNTIF('De Teams'!M$6:M$25,'Shortlist teams'!$B87)=1,"X","")</f>
        <v/>
      </c>
      <c r="P87" t="str">
        <f>IF(COUNTIF('De Teams'!N$6:N$25,'Shortlist teams'!$B87)=1,"X","")</f>
        <v/>
      </c>
      <c r="Q87" t="str">
        <f>IF(COUNTIF('De Teams'!O$6:O$25,'Shortlist teams'!$B87)=1,"X","")</f>
        <v/>
      </c>
      <c r="R87" s="3"/>
      <c r="S87" s="1">
        <f t="shared" si="5"/>
        <v>0</v>
      </c>
      <c r="T87" s="3"/>
    </row>
    <row r="88" spans="1:20" x14ac:dyDescent="0.3">
      <c r="A88" s="1">
        <v>83</v>
      </c>
      <c r="B88" s="169" t="s">
        <v>177</v>
      </c>
      <c r="C88" s="94">
        <v>4</v>
      </c>
      <c r="D88" t="str">
        <f>IF(COUNTIF('De Teams'!B$6:B$25,'Shortlist teams'!$B88)=1,"X","")</f>
        <v/>
      </c>
      <c r="E88" t="str">
        <f>IF(COUNTIF('De Teams'!C$6:C$25,'Shortlist teams'!$B88)=1,"X","")</f>
        <v/>
      </c>
      <c r="F88" t="str">
        <f>IF(COUNTIF('De Teams'!D$6:D$25,'Shortlist teams'!$B88)=1,"X","")</f>
        <v/>
      </c>
      <c r="G88" t="str">
        <f>IF(COUNTIF('De Teams'!E$6:E$25,'Shortlist teams'!$B88)=1,"X","")</f>
        <v/>
      </c>
      <c r="H88" t="str">
        <f>IF(COUNTIF('De Teams'!F$6:F$25,'Shortlist teams'!$B88)=1,"X","")</f>
        <v/>
      </c>
      <c r="I88" t="str">
        <f>IF(COUNTIF('De Teams'!G$6:G$25,'Shortlist teams'!$B88)=1,"X","")</f>
        <v/>
      </c>
      <c r="J88" t="str">
        <f>IF(COUNTIF('De Teams'!H$6:H$25,'Shortlist teams'!$B88)=1,"X","")</f>
        <v/>
      </c>
      <c r="K88" t="str">
        <f>IF(COUNTIF('De Teams'!I$6:I$25,'Shortlist teams'!$B88)=1,"X","")</f>
        <v/>
      </c>
      <c r="L88" t="str">
        <f>IF(COUNTIF('De Teams'!J$6:J$25,'Shortlist teams'!$B88)=1,"X","")</f>
        <v/>
      </c>
      <c r="M88" t="str">
        <f>IF(COUNTIF('De Teams'!K$6:K$25,'Shortlist teams'!$B88)=1,"X","")</f>
        <v/>
      </c>
      <c r="N88" t="str">
        <f>IF(COUNTIF('De Teams'!L$6:L$25,'Shortlist teams'!$B88)=1,"X","")</f>
        <v/>
      </c>
      <c r="O88" t="str">
        <f>IF(COUNTIF('De Teams'!M$6:M$25,'Shortlist teams'!$B88)=1,"X","")</f>
        <v/>
      </c>
      <c r="P88" t="str">
        <f>IF(COUNTIF('De Teams'!N$6:N$25,'Shortlist teams'!$B88)=1,"X","")</f>
        <v/>
      </c>
      <c r="Q88" t="str">
        <f>IF(COUNTIF('De Teams'!O$6:O$25,'Shortlist teams'!$B88)=1,"X","")</f>
        <v/>
      </c>
      <c r="R88" s="3"/>
      <c r="S88" s="1">
        <f t="shared" si="5"/>
        <v>0</v>
      </c>
      <c r="T88" s="3"/>
    </row>
    <row r="89" spans="1:20" x14ac:dyDescent="0.3">
      <c r="A89" s="1">
        <v>84</v>
      </c>
      <c r="B89" s="169" t="s">
        <v>283</v>
      </c>
      <c r="C89" s="94">
        <v>4</v>
      </c>
      <c r="D89" t="str">
        <f>IF(COUNTIF('De Teams'!B$6:B$25,'Shortlist teams'!$B89)=1,"X","")</f>
        <v/>
      </c>
      <c r="E89" t="str">
        <f>IF(COUNTIF('De Teams'!C$6:C$25,'Shortlist teams'!$B89)=1,"X","")</f>
        <v/>
      </c>
      <c r="F89" t="str">
        <f>IF(COUNTIF('De Teams'!D$6:D$25,'Shortlist teams'!$B89)=1,"X","")</f>
        <v/>
      </c>
      <c r="G89" t="str">
        <f>IF(COUNTIF('De Teams'!E$6:E$25,'Shortlist teams'!$B89)=1,"X","")</f>
        <v/>
      </c>
      <c r="H89" t="str">
        <f>IF(COUNTIF('De Teams'!F$6:F$25,'Shortlist teams'!$B89)=1,"X","")</f>
        <v>X</v>
      </c>
      <c r="I89" t="str">
        <f>IF(COUNTIF('De Teams'!G$6:G$25,'Shortlist teams'!$B89)=1,"X","")</f>
        <v/>
      </c>
      <c r="J89" t="str">
        <f>IF(COUNTIF('De Teams'!H$6:H$25,'Shortlist teams'!$B89)=1,"X","")</f>
        <v/>
      </c>
      <c r="K89" t="str">
        <f>IF(COUNTIF('De Teams'!I$6:I$25,'Shortlist teams'!$B89)=1,"X","")</f>
        <v/>
      </c>
      <c r="L89" t="str">
        <f>IF(COUNTIF('De Teams'!J$6:J$25,'Shortlist teams'!$B89)=1,"X","")</f>
        <v/>
      </c>
      <c r="M89" t="str">
        <f>IF(COUNTIF('De Teams'!K$6:K$25,'Shortlist teams'!$B89)=1,"X","")</f>
        <v/>
      </c>
      <c r="N89" t="str">
        <f>IF(COUNTIF('De Teams'!L$6:L$25,'Shortlist teams'!$B89)=1,"X","")</f>
        <v/>
      </c>
      <c r="O89" t="str">
        <f>IF(COUNTIF('De Teams'!M$6:M$25,'Shortlist teams'!$B89)=1,"X","")</f>
        <v/>
      </c>
      <c r="P89" t="str">
        <f>IF(COUNTIF('De Teams'!N$6:N$25,'Shortlist teams'!$B89)=1,"X","")</f>
        <v/>
      </c>
      <c r="Q89" t="str">
        <f>IF(COUNTIF('De Teams'!O$6:O$25,'Shortlist teams'!$B89)=1,"X","")</f>
        <v/>
      </c>
      <c r="R89" s="3"/>
      <c r="S89" s="1">
        <f t="shared" si="5"/>
        <v>1</v>
      </c>
      <c r="T89" s="3"/>
    </row>
    <row r="90" spans="1:20" x14ac:dyDescent="0.3">
      <c r="A90" s="1">
        <v>85</v>
      </c>
      <c r="B90" s="169" t="s">
        <v>127</v>
      </c>
      <c r="C90" s="94">
        <v>4</v>
      </c>
      <c r="D90" t="str">
        <f>IF(COUNTIF('De Teams'!B$6:B$25,'Shortlist teams'!$B90)=1,"X","")</f>
        <v/>
      </c>
      <c r="E90" t="str">
        <f>IF(COUNTIF('De Teams'!C$6:C$25,'Shortlist teams'!$B90)=1,"X","")</f>
        <v/>
      </c>
      <c r="F90" t="str">
        <f>IF(COUNTIF('De Teams'!D$6:D$25,'Shortlist teams'!$B90)=1,"X","")</f>
        <v/>
      </c>
      <c r="G90" t="str">
        <f>IF(COUNTIF('De Teams'!E$6:E$25,'Shortlist teams'!$B90)=1,"X","")</f>
        <v/>
      </c>
      <c r="H90" t="str">
        <f>IF(COUNTIF('De Teams'!F$6:F$25,'Shortlist teams'!$B90)=1,"X","")</f>
        <v/>
      </c>
      <c r="I90" t="str">
        <f>IF(COUNTIF('De Teams'!G$6:G$25,'Shortlist teams'!$B90)=1,"X","")</f>
        <v/>
      </c>
      <c r="J90" t="str">
        <f>IF(COUNTIF('De Teams'!H$6:H$25,'Shortlist teams'!$B90)=1,"X","")</f>
        <v/>
      </c>
      <c r="K90" t="str">
        <f>IF(COUNTIF('De Teams'!I$6:I$25,'Shortlist teams'!$B90)=1,"X","")</f>
        <v/>
      </c>
      <c r="L90" t="str">
        <f>IF(COUNTIF('De Teams'!J$6:J$25,'Shortlist teams'!$B90)=1,"X","")</f>
        <v/>
      </c>
      <c r="M90" t="str">
        <f>IF(COUNTIF('De Teams'!K$6:K$25,'Shortlist teams'!$B90)=1,"X","")</f>
        <v/>
      </c>
      <c r="N90" t="str">
        <f>IF(COUNTIF('De Teams'!L$6:L$25,'Shortlist teams'!$B90)=1,"X","")</f>
        <v/>
      </c>
      <c r="O90" t="str">
        <f>IF(COUNTIF('De Teams'!M$6:M$25,'Shortlist teams'!$B90)=1,"X","")</f>
        <v/>
      </c>
      <c r="P90" t="str">
        <f>IF(COUNTIF('De Teams'!N$6:N$25,'Shortlist teams'!$B90)=1,"X","")</f>
        <v/>
      </c>
      <c r="Q90" t="str">
        <f>IF(COUNTIF('De Teams'!O$6:O$25,'Shortlist teams'!$B90)=1,"X","")</f>
        <v/>
      </c>
      <c r="R90" s="3"/>
      <c r="S90" s="1">
        <f t="shared" si="5"/>
        <v>0</v>
      </c>
      <c r="T90" s="3"/>
    </row>
    <row r="91" spans="1:20" x14ac:dyDescent="0.3">
      <c r="A91" s="1">
        <v>86</v>
      </c>
      <c r="B91" s="169" t="s">
        <v>284</v>
      </c>
      <c r="C91" s="94">
        <v>4</v>
      </c>
      <c r="D91" t="str">
        <f>IF(COUNTIF('De Teams'!B$6:B$25,'Shortlist teams'!$B91)=1,"X","")</f>
        <v/>
      </c>
      <c r="E91" t="str">
        <f>IF(COUNTIF('De Teams'!C$6:C$25,'Shortlist teams'!$B91)=1,"X","")</f>
        <v/>
      </c>
      <c r="F91" t="str">
        <f>IF(COUNTIF('De Teams'!D$6:D$25,'Shortlist teams'!$B91)=1,"X","")</f>
        <v/>
      </c>
      <c r="G91" t="str">
        <f>IF(COUNTIF('De Teams'!E$6:E$25,'Shortlist teams'!$B91)=1,"X","")</f>
        <v/>
      </c>
      <c r="H91" t="str">
        <f>IF(COUNTIF('De Teams'!F$6:F$25,'Shortlist teams'!$B91)=1,"X","")</f>
        <v/>
      </c>
      <c r="I91" t="str">
        <f>IF(COUNTIF('De Teams'!G$6:G$25,'Shortlist teams'!$B91)=1,"X","")</f>
        <v/>
      </c>
      <c r="J91" t="str">
        <f>IF(COUNTIF('De Teams'!H$6:H$25,'Shortlist teams'!$B91)=1,"X","")</f>
        <v/>
      </c>
      <c r="K91" t="str">
        <f>IF(COUNTIF('De Teams'!I$6:I$25,'Shortlist teams'!$B91)=1,"X","")</f>
        <v/>
      </c>
      <c r="L91" t="str">
        <f>IF(COUNTIF('De Teams'!J$6:J$25,'Shortlist teams'!$B91)=1,"X","")</f>
        <v/>
      </c>
      <c r="M91" t="str">
        <f>IF(COUNTIF('De Teams'!K$6:K$25,'Shortlist teams'!$B91)=1,"X","")</f>
        <v/>
      </c>
      <c r="N91" t="str">
        <f>IF(COUNTIF('De Teams'!L$6:L$25,'Shortlist teams'!$B91)=1,"X","")</f>
        <v/>
      </c>
      <c r="O91" t="str">
        <f>IF(COUNTIF('De Teams'!M$6:M$25,'Shortlist teams'!$B91)=1,"X","")</f>
        <v/>
      </c>
      <c r="P91" t="str">
        <f>IF(COUNTIF('De Teams'!N$6:N$25,'Shortlist teams'!$B91)=1,"X","")</f>
        <v/>
      </c>
      <c r="Q91" t="str">
        <f>IF(COUNTIF('De Teams'!O$6:O$25,'Shortlist teams'!$B91)=1,"X","")</f>
        <v/>
      </c>
      <c r="R91" s="3"/>
      <c r="S91" s="1">
        <f t="shared" si="5"/>
        <v>0</v>
      </c>
      <c r="T91" s="3"/>
    </row>
    <row r="92" spans="1:20" x14ac:dyDescent="0.3">
      <c r="A92" s="1">
        <v>87</v>
      </c>
      <c r="B92" s="169" t="s">
        <v>169</v>
      </c>
      <c r="C92" s="94">
        <v>4</v>
      </c>
      <c r="D92" t="str">
        <f>IF(COUNTIF('De Teams'!B$6:B$25,'Shortlist teams'!$B92)=1,"X","")</f>
        <v/>
      </c>
      <c r="E92" t="str">
        <f>IF(COUNTIF('De Teams'!C$6:C$25,'Shortlist teams'!$B92)=1,"X","")</f>
        <v/>
      </c>
      <c r="F92" t="str">
        <f>IF(COUNTIF('De Teams'!D$6:D$25,'Shortlist teams'!$B92)=1,"X","")</f>
        <v/>
      </c>
      <c r="G92" t="str">
        <f>IF(COUNTIF('De Teams'!E$6:E$25,'Shortlist teams'!$B92)=1,"X","")</f>
        <v>X</v>
      </c>
      <c r="H92" t="str">
        <f>IF(COUNTIF('De Teams'!F$6:F$25,'Shortlist teams'!$B92)=1,"X","")</f>
        <v/>
      </c>
      <c r="I92" t="str">
        <f>IF(COUNTIF('De Teams'!G$6:G$25,'Shortlist teams'!$B92)=1,"X","")</f>
        <v/>
      </c>
      <c r="J92" t="str">
        <f>IF(COUNTIF('De Teams'!H$6:H$25,'Shortlist teams'!$B92)=1,"X","")</f>
        <v>X</v>
      </c>
      <c r="K92" t="str">
        <f>IF(COUNTIF('De Teams'!I$6:I$25,'Shortlist teams'!$B92)=1,"X","")</f>
        <v/>
      </c>
      <c r="L92" t="str">
        <f>IF(COUNTIF('De Teams'!J$6:J$25,'Shortlist teams'!$B92)=1,"X","")</f>
        <v/>
      </c>
      <c r="M92" t="str">
        <f>IF(COUNTIF('De Teams'!K$6:K$25,'Shortlist teams'!$B92)=1,"X","")</f>
        <v/>
      </c>
      <c r="N92" t="str">
        <f>IF(COUNTIF('De Teams'!L$6:L$25,'Shortlist teams'!$B92)=1,"X","")</f>
        <v/>
      </c>
      <c r="O92" t="str">
        <f>IF(COUNTIF('De Teams'!M$6:M$25,'Shortlist teams'!$B92)=1,"X","")</f>
        <v>X</v>
      </c>
      <c r="P92" t="str">
        <f>IF(COUNTIF('De Teams'!N$6:N$25,'Shortlist teams'!$B92)=1,"X","")</f>
        <v>X</v>
      </c>
      <c r="Q92" t="str">
        <f>IF(COUNTIF('De Teams'!O$6:O$25,'Shortlist teams'!$B92)=1,"X","")</f>
        <v/>
      </c>
      <c r="R92" s="3"/>
      <c r="S92" s="1">
        <f t="shared" si="5"/>
        <v>4</v>
      </c>
      <c r="T92" s="3"/>
    </row>
    <row r="93" spans="1:20" x14ac:dyDescent="0.3">
      <c r="A93" s="1">
        <v>88</v>
      </c>
      <c r="B93" s="169" t="s">
        <v>170</v>
      </c>
      <c r="C93" s="94">
        <v>4</v>
      </c>
      <c r="D93" t="str">
        <f>IF(COUNTIF('De Teams'!B$6:B$25,'Shortlist teams'!$B93)=1,"X","")</f>
        <v/>
      </c>
      <c r="E93" t="str">
        <f>IF(COUNTIF('De Teams'!C$6:C$25,'Shortlist teams'!$B93)=1,"X","")</f>
        <v/>
      </c>
      <c r="F93" t="str">
        <f>IF(COUNTIF('De Teams'!D$6:D$25,'Shortlist teams'!$B93)=1,"X","")</f>
        <v/>
      </c>
      <c r="G93" t="str">
        <f>IF(COUNTIF('De Teams'!E$6:E$25,'Shortlist teams'!$B93)=1,"X","")</f>
        <v/>
      </c>
      <c r="H93" t="str">
        <f>IF(COUNTIF('De Teams'!F$6:F$25,'Shortlist teams'!$B93)=1,"X","")</f>
        <v/>
      </c>
      <c r="I93" t="str">
        <f>IF(COUNTIF('De Teams'!G$6:G$25,'Shortlist teams'!$B93)=1,"X","")</f>
        <v/>
      </c>
      <c r="J93" t="str">
        <f>IF(COUNTIF('De Teams'!H$6:H$25,'Shortlist teams'!$B93)=1,"X","")</f>
        <v/>
      </c>
      <c r="K93" t="str">
        <f>IF(COUNTIF('De Teams'!I$6:I$25,'Shortlist teams'!$B93)=1,"X","")</f>
        <v/>
      </c>
      <c r="L93" t="str">
        <f>IF(COUNTIF('De Teams'!J$6:J$25,'Shortlist teams'!$B93)=1,"X","")</f>
        <v/>
      </c>
      <c r="M93" t="str">
        <f>IF(COUNTIF('De Teams'!K$6:K$25,'Shortlist teams'!$B93)=1,"X","")</f>
        <v/>
      </c>
      <c r="N93" t="str">
        <f>IF(COUNTIF('De Teams'!L$6:L$25,'Shortlist teams'!$B93)=1,"X","")</f>
        <v/>
      </c>
      <c r="O93" t="str">
        <f>IF(COUNTIF('De Teams'!M$6:M$25,'Shortlist teams'!$B93)=1,"X","")</f>
        <v/>
      </c>
      <c r="P93" t="str">
        <f>IF(COUNTIF('De Teams'!N$6:N$25,'Shortlist teams'!$B93)=1,"X","")</f>
        <v/>
      </c>
      <c r="Q93" t="str">
        <f>IF(COUNTIF('De Teams'!O$6:O$25,'Shortlist teams'!$B93)=1,"X","")</f>
        <v/>
      </c>
      <c r="R93" s="3"/>
      <c r="S93" s="1">
        <f t="shared" si="5"/>
        <v>0</v>
      </c>
      <c r="T93" s="3"/>
    </row>
    <row r="94" spans="1:20" x14ac:dyDescent="0.3">
      <c r="A94" s="1">
        <v>89</v>
      </c>
      <c r="B94" s="169" t="s">
        <v>178</v>
      </c>
      <c r="C94" s="94">
        <v>4</v>
      </c>
      <c r="D94" t="str">
        <f>IF(COUNTIF('De Teams'!B$6:B$25,'Shortlist teams'!$B94)=1,"X","")</f>
        <v/>
      </c>
      <c r="E94" t="str">
        <f>IF(COUNTIF('De Teams'!C$6:C$25,'Shortlist teams'!$B94)=1,"X","")</f>
        <v/>
      </c>
      <c r="F94" t="str">
        <f>IF(COUNTIF('De Teams'!D$6:D$25,'Shortlist teams'!$B94)=1,"X","")</f>
        <v/>
      </c>
      <c r="G94" t="str">
        <f>IF(COUNTIF('De Teams'!E$6:E$25,'Shortlist teams'!$B94)=1,"X","")</f>
        <v/>
      </c>
      <c r="H94" t="str">
        <f>IF(COUNTIF('De Teams'!F$6:F$25,'Shortlist teams'!$B94)=1,"X","")</f>
        <v/>
      </c>
      <c r="I94" t="str">
        <f>IF(COUNTIF('De Teams'!G$6:G$25,'Shortlist teams'!$B94)=1,"X","")</f>
        <v/>
      </c>
      <c r="J94" t="str">
        <f>IF(COUNTIF('De Teams'!H$6:H$25,'Shortlist teams'!$B94)=1,"X","")</f>
        <v/>
      </c>
      <c r="K94" t="str">
        <f>IF(COUNTIF('De Teams'!I$6:I$25,'Shortlist teams'!$B94)=1,"X","")</f>
        <v/>
      </c>
      <c r="L94" t="str">
        <f>IF(COUNTIF('De Teams'!J$6:J$25,'Shortlist teams'!$B94)=1,"X","")</f>
        <v/>
      </c>
      <c r="M94" t="str">
        <f>IF(COUNTIF('De Teams'!K$6:K$25,'Shortlist teams'!$B94)=1,"X","")</f>
        <v/>
      </c>
      <c r="N94" t="str">
        <f>IF(COUNTIF('De Teams'!L$6:L$25,'Shortlist teams'!$B94)=1,"X","")</f>
        <v/>
      </c>
      <c r="O94" t="str">
        <f>IF(COUNTIF('De Teams'!M$6:M$25,'Shortlist teams'!$B94)=1,"X","")</f>
        <v/>
      </c>
      <c r="P94" t="str">
        <f>IF(COUNTIF('De Teams'!N$6:N$25,'Shortlist teams'!$B94)=1,"X","")</f>
        <v/>
      </c>
      <c r="Q94" t="str">
        <f>IF(COUNTIF('De Teams'!O$6:O$25,'Shortlist teams'!$B94)=1,"X","")</f>
        <v/>
      </c>
      <c r="R94" s="3"/>
      <c r="S94" s="1">
        <f t="shared" si="5"/>
        <v>0</v>
      </c>
      <c r="T94" s="3"/>
    </row>
    <row r="95" spans="1:20" x14ac:dyDescent="0.3">
      <c r="A95" s="1">
        <v>90</v>
      </c>
      <c r="B95" s="169" t="s">
        <v>128</v>
      </c>
      <c r="C95" s="94">
        <v>4</v>
      </c>
      <c r="D95" t="str">
        <f>IF(COUNTIF('De Teams'!B$6:B$25,'Shortlist teams'!$B95)=1,"X","")</f>
        <v/>
      </c>
      <c r="E95" t="str">
        <f>IF(COUNTIF('De Teams'!C$6:C$25,'Shortlist teams'!$B95)=1,"X","")</f>
        <v/>
      </c>
      <c r="F95" t="str">
        <f>IF(COUNTIF('De Teams'!D$6:D$25,'Shortlist teams'!$B95)=1,"X","")</f>
        <v/>
      </c>
      <c r="G95" t="str">
        <f>IF(COUNTIF('De Teams'!E$6:E$25,'Shortlist teams'!$B95)=1,"X","")</f>
        <v/>
      </c>
      <c r="H95" t="str">
        <f>IF(COUNTIF('De Teams'!F$6:F$25,'Shortlist teams'!$B95)=1,"X","")</f>
        <v/>
      </c>
      <c r="I95" t="str">
        <f>IF(COUNTIF('De Teams'!G$6:G$25,'Shortlist teams'!$B95)=1,"X","")</f>
        <v/>
      </c>
      <c r="J95" t="str">
        <f>IF(COUNTIF('De Teams'!H$6:H$25,'Shortlist teams'!$B95)=1,"X","")</f>
        <v/>
      </c>
      <c r="K95" t="str">
        <f>IF(COUNTIF('De Teams'!I$6:I$25,'Shortlist teams'!$B95)=1,"X","")</f>
        <v/>
      </c>
      <c r="L95" t="str">
        <f>IF(COUNTIF('De Teams'!J$6:J$25,'Shortlist teams'!$B95)=1,"X","")</f>
        <v/>
      </c>
      <c r="M95" t="str">
        <f>IF(COUNTIF('De Teams'!K$6:K$25,'Shortlist teams'!$B95)=1,"X","")</f>
        <v/>
      </c>
      <c r="N95" t="str">
        <f>IF(COUNTIF('De Teams'!L$6:L$25,'Shortlist teams'!$B95)=1,"X","")</f>
        <v/>
      </c>
      <c r="O95" t="str">
        <f>IF(COUNTIF('De Teams'!M$6:M$25,'Shortlist teams'!$B95)=1,"X","")</f>
        <v/>
      </c>
      <c r="P95" t="str">
        <f>IF(COUNTIF('De Teams'!N$6:N$25,'Shortlist teams'!$B95)=1,"X","")</f>
        <v/>
      </c>
      <c r="Q95" t="str">
        <f>IF(COUNTIF('De Teams'!O$6:O$25,'Shortlist teams'!$B95)=1,"X","")</f>
        <v/>
      </c>
      <c r="R95" s="3"/>
      <c r="S95" s="1">
        <f t="shared" si="5"/>
        <v>0</v>
      </c>
      <c r="T95" s="3"/>
    </row>
    <row r="96" spans="1:20" x14ac:dyDescent="0.3">
      <c r="A96" s="1">
        <v>91</v>
      </c>
      <c r="B96" s="169" t="s">
        <v>129</v>
      </c>
      <c r="C96" s="94">
        <v>4</v>
      </c>
      <c r="D96" t="str">
        <f>IF(COUNTIF('De Teams'!B$6:B$25,'Shortlist teams'!$B96)=1,"X","")</f>
        <v/>
      </c>
      <c r="E96" t="str">
        <f>IF(COUNTIF('De Teams'!C$6:C$25,'Shortlist teams'!$B96)=1,"X","")</f>
        <v/>
      </c>
      <c r="F96" t="str">
        <f>IF(COUNTIF('De Teams'!D$6:D$25,'Shortlist teams'!$B96)=1,"X","")</f>
        <v/>
      </c>
      <c r="G96" t="str">
        <f>IF(COUNTIF('De Teams'!E$6:E$25,'Shortlist teams'!$B96)=1,"X","")</f>
        <v/>
      </c>
      <c r="H96" t="str">
        <f>IF(COUNTIF('De Teams'!F$6:F$25,'Shortlist teams'!$B96)=1,"X","")</f>
        <v/>
      </c>
      <c r="I96" t="str">
        <f>IF(COUNTIF('De Teams'!G$6:G$25,'Shortlist teams'!$B96)=1,"X","")</f>
        <v/>
      </c>
      <c r="J96" t="str">
        <f>IF(COUNTIF('De Teams'!H$6:H$25,'Shortlist teams'!$B96)=1,"X","")</f>
        <v/>
      </c>
      <c r="K96" t="str">
        <f>IF(COUNTIF('De Teams'!I$6:I$25,'Shortlist teams'!$B96)=1,"X","")</f>
        <v/>
      </c>
      <c r="L96" t="str">
        <f>IF(COUNTIF('De Teams'!J$6:J$25,'Shortlist teams'!$B96)=1,"X","")</f>
        <v/>
      </c>
      <c r="M96" t="str">
        <f>IF(COUNTIF('De Teams'!K$6:K$25,'Shortlist teams'!$B96)=1,"X","")</f>
        <v/>
      </c>
      <c r="N96" t="str">
        <f>IF(COUNTIF('De Teams'!L$6:L$25,'Shortlist teams'!$B96)=1,"X","")</f>
        <v/>
      </c>
      <c r="O96" t="str">
        <f>IF(COUNTIF('De Teams'!M$6:M$25,'Shortlist teams'!$B96)=1,"X","")</f>
        <v/>
      </c>
      <c r="P96" t="str">
        <f>IF(COUNTIF('De Teams'!N$6:N$25,'Shortlist teams'!$B96)=1,"X","")</f>
        <v/>
      </c>
      <c r="Q96" t="str">
        <f>IF(COUNTIF('De Teams'!O$6:O$25,'Shortlist teams'!$B96)=1,"X","")</f>
        <v/>
      </c>
      <c r="R96" s="3"/>
      <c r="S96" s="1">
        <f t="shared" si="5"/>
        <v>0</v>
      </c>
      <c r="T96" s="3"/>
    </row>
    <row r="97" spans="1:20" x14ac:dyDescent="0.3">
      <c r="A97" s="1">
        <v>92</v>
      </c>
      <c r="B97" s="169" t="s">
        <v>244</v>
      </c>
      <c r="C97" s="94">
        <v>4</v>
      </c>
      <c r="D97" t="str">
        <f>IF(COUNTIF('De Teams'!B$6:B$25,'Shortlist teams'!$B97)=1,"X","")</f>
        <v/>
      </c>
      <c r="E97" t="str">
        <f>IF(COUNTIF('De Teams'!C$6:C$25,'Shortlist teams'!$B97)=1,"X","")</f>
        <v/>
      </c>
      <c r="F97" t="str">
        <f>IF(COUNTIF('De Teams'!D$6:D$25,'Shortlist teams'!$B97)=1,"X","")</f>
        <v/>
      </c>
      <c r="G97" t="str">
        <f>IF(COUNTIF('De Teams'!E$6:E$25,'Shortlist teams'!$B97)=1,"X","")</f>
        <v/>
      </c>
      <c r="H97" t="str">
        <f>IF(COUNTIF('De Teams'!F$6:F$25,'Shortlist teams'!$B97)=1,"X","")</f>
        <v/>
      </c>
      <c r="I97" t="str">
        <f>IF(COUNTIF('De Teams'!G$6:G$25,'Shortlist teams'!$B97)=1,"X","")</f>
        <v/>
      </c>
      <c r="J97" t="str">
        <f>IF(COUNTIF('De Teams'!H$6:H$25,'Shortlist teams'!$B97)=1,"X","")</f>
        <v/>
      </c>
      <c r="K97" t="str">
        <f>IF(COUNTIF('De Teams'!I$6:I$25,'Shortlist teams'!$B97)=1,"X","")</f>
        <v/>
      </c>
      <c r="L97" t="str">
        <f>IF(COUNTIF('De Teams'!J$6:J$25,'Shortlist teams'!$B97)=1,"X","")</f>
        <v/>
      </c>
      <c r="M97" t="str">
        <f>IF(COUNTIF('De Teams'!K$6:K$25,'Shortlist teams'!$B97)=1,"X","")</f>
        <v/>
      </c>
      <c r="N97" t="str">
        <f>IF(COUNTIF('De Teams'!L$6:L$25,'Shortlist teams'!$B97)=1,"X","")</f>
        <v/>
      </c>
      <c r="O97" t="str">
        <f>IF(COUNTIF('De Teams'!M$6:M$25,'Shortlist teams'!$B97)=1,"X","")</f>
        <v/>
      </c>
      <c r="P97" t="str">
        <f>IF(COUNTIF('De Teams'!N$6:N$25,'Shortlist teams'!$B97)=1,"X","")</f>
        <v/>
      </c>
      <c r="Q97" t="str">
        <f>IF(COUNTIF('De Teams'!O$6:O$25,'Shortlist teams'!$B97)=1,"X","")</f>
        <v/>
      </c>
      <c r="R97" s="3"/>
      <c r="S97" s="1">
        <f t="shared" si="5"/>
        <v>0</v>
      </c>
      <c r="T97" s="3"/>
    </row>
    <row r="98" spans="1:20" x14ac:dyDescent="0.3">
      <c r="A98" s="1">
        <v>93</v>
      </c>
      <c r="B98" s="169" t="s">
        <v>130</v>
      </c>
      <c r="C98" s="94">
        <v>4</v>
      </c>
      <c r="D98" t="str">
        <f>IF(COUNTIF('De Teams'!B$6:B$25,'Shortlist teams'!$B98)=1,"X","")</f>
        <v/>
      </c>
      <c r="E98" t="str">
        <f>IF(COUNTIF('De Teams'!C$6:C$25,'Shortlist teams'!$B98)=1,"X","")</f>
        <v/>
      </c>
      <c r="F98" t="str">
        <f>IF(COUNTIF('De Teams'!D$6:D$25,'Shortlist teams'!$B98)=1,"X","")</f>
        <v/>
      </c>
      <c r="G98" t="str">
        <f>IF(COUNTIF('De Teams'!E$6:E$25,'Shortlist teams'!$B98)=1,"X","")</f>
        <v/>
      </c>
      <c r="H98" t="str">
        <f>IF(COUNTIF('De Teams'!F$6:F$25,'Shortlist teams'!$B98)=1,"X","")</f>
        <v/>
      </c>
      <c r="I98" t="str">
        <f>IF(COUNTIF('De Teams'!G$6:G$25,'Shortlist teams'!$B98)=1,"X","")</f>
        <v/>
      </c>
      <c r="J98" t="str">
        <f>IF(COUNTIF('De Teams'!H$6:H$25,'Shortlist teams'!$B98)=1,"X","")</f>
        <v/>
      </c>
      <c r="K98" t="str">
        <f>IF(COUNTIF('De Teams'!I$6:I$25,'Shortlist teams'!$B98)=1,"X","")</f>
        <v/>
      </c>
      <c r="L98" t="str">
        <f>IF(COUNTIF('De Teams'!J$6:J$25,'Shortlist teams'!$B98)=1,"X","")</f>
        <v/>
      </c>
      <c r="M98" t="str">
        <f>IF(COUNTIF('De Teams'!K$6:K$25,'Shortlist teams'!$B98)=1,"X","")</f>
        <v/>
      </c>
      <c r="N98" t="str">
        <f>IF(COUNTIF('De Teams'!L$6:L$25,'Shortlist teams'!$B98)=1,"X","")</f>
        <v/>
      </c>
      <c r="O98" t="str">
        <f>IF(COUNTIF('De Teams'!M$6:M$25,'Shortlist teams'!$B98)=1,"X","")</f>
        <v/>
      </c>
      <c r="P98" t="str">
        <f>IF(COUNTIF('De Teams'!N$6:N$25,'Shortlist teams'!$B98)=1,"X","")</f>
        <v/>
      </c>
      <c r="Q98" t="str">
        <f>IF(COUNTIF('De Teams'!O$6:O$25,'Shortlist teams'!$B98)=1,"X","")</f>
        <v/>
      </c>
      <c r="R98" s="3"/>
      <c r="S98" s="1">
        <f t="shared" si="5"/>
        <v>0</v>
      </c>
      <c r="T98" s="3"/>
    </row>
    <row r="99" spans="1:20" x14ac:dyDescent="0.3">
      <c r="A99" s="1">
        <v>94</v>
      </c>
      <c r="B99" s="169" t="s">
        <v>245</v>
      </c>
      <c r="C99" s="94">
        <v>4</v>
      </c>
      <c r="D99" t="str">
        <f>IF(COUNTIF('De Teams'!B$6:B$25,'Shortlist teams'!$B99)=1,"X","")</f>
        <v/>
      </c>
      <c r="E99" t="str">
        <f>IF(COUNTIF('De Teams'!C$6:C$25,'Shortlist teams'!$B99)=1,"X","")</f>
        <v/>
      </c>
      <c r="F99" t="str">
        <f>IF(COUNTIF('De Teams'!D$6:D$25,'Shortlist teams'!$B99)=1,"X","")</f>
        <v/>
      </c>
      <c r="G99" t="str">
        <f>IF(COUNTIF('De Teams'!E$6:E$25,'Shortlist teams'!$B99)=1,"X","")</f>
        <v/>
      </c>
      <c r="H99" t="str">
        <f>IF(COUNTIF('De Teams'!F$6:F$25,'Shortlist teams'!$B99)=1,"X","")</f>
        <v/>
      </c>
      <c r="I99" t="str">
        <f>IF(COUNTIF('De Teams'!G$6:G$25,'Shortlist teams'!$B99)=1,"X","")</f>
        <v/>
      </c>
      <c r="J99" t="str">
        <f>IF(COUNTIF('De Teams'!H$6:H$25,'Shortlist teams'!$B99)=1,"X","")</f>
        <v/>
      </c>
      <c r="K99" t="str">
        <f>IF(COUNTIF('De Teams'!I$6:I$25,'Shortlist teams'!$B99)=1,"X","")</f>
        <v/>
      </c>
      <c r="L99" t="str">
        <f>IF(COUNTIF('De Teams'!J$6:J$25,'Shortlist teams'!$B99)=1,"X","")</f>
        <v/>
      </c>
      <c r="M99" t="str">
        <f>IF(COUNTIF('De Teams'!K$6:K$25,'Shortlist teams'!$B99)=1,"X","")</f>
        <v/>
      </c>
      <c r="N99" t="str">
        <f>IF(COUNTIF('De Teams'!L$6:L$25,'Shortlist teams'!$B99)=1,"X","")</f>
        <v/>
      </c>
      <c r="O99" t="str">
        <f>IF(COUNTIF('De Teams'!M$6:M$25,'Shortlist teams'!$B99)=1,"X","")</f>
        <v/>
      </c>
      <c r="P99" t="str">
        <f>IF(COUNTIF('De Teams'!N$6:N$25,'Shortlist teams'!$B99)=1,"X","")</f>
        <v/>
      </c>
      <c r="Q99" t="str">
        <f>IF(COUNTIF('De Teams'!O$6:O$25,'Shortlist teams'!$B99)=1,"X","")</f>
        <v/>
      </c>
      <c r="R99" s="3"/>
      <c r="S99" s="1">
        <f t="shared" si="5"/>
        <v>0</v>
      </c>
      <c r="T99" s="3"/>
    </row>
    <row r="100" spans="1:20" x14ac:dyDescent="0.3">
      <c r="A100" s="1">
        <v>95</v>
      </c>
      <c r="B100" s="169" t="s">
        <v>246</v>
      </c>
      <c r="C100" s="94">
        <v>4</v>
      </c>
      <c r="D100" t="str">
        <f>IF(COUNTIF('De Teams'!B$6:B$25,'Shortlist teams'!$B100)=1,"X","")</f>
        <v/>
      </c>
      <c r="E100" t="str">
        <f>IF(COUNTIF('De Teams'!C$6:C$25,'Shortlist teams'!$B100)=1,"X","")</f>
        <v/>
      </c>
      <c r="F100" t="str">
        <f>IF(COUNTIF('De Teams'!D$6:D$25,'Shortlist teams'!$B100)=1,"X","")</f>
        <v>X</v>
      </c>
      <c r="G100" t="str">
        <f>IF(COUNTIF('De Teams'!E$6:E$25,'Shortlist teams'!$B100)=1,"X","")</f>
        <v/>
      </c>
      <c r="H100" t="str">
        <f>IF(COUNTIF('De Teams'!F$6:F$25,'Shortlist teams'!$B100)=1,"X","")</f>
        <v/>
      </c>
      <c r="I100" t="str">
        <f>IF(COUNTIF('De Teams'!G$6:G$25,'Shortlist teams'!$B100)=1,"X","")</f>
        <v/>
      </c>
      <c r="J100" t="str">
        <f>IF(COUNTIF('De Teams'!H$6:H$25,'Shortlist teams'!$B100)=1,"X","")</f>
        <v/>
      </c>
      <c r="K100" t="str">
        <f>IF(COUNTIF('De Teams'!I$6:I$25,'Shortlist teams'!$B100)=1,"X","")</f>
        <v/>
      </c>
      <c r="L100" t="str">
        <f>IF(COUNTIF('De Teams'!J$6:J$25,'Shortlist teams'!$B100)=1,"X","")</f>
        <v/>
      </c>
      <c r="M100" t="str">
        <f>IF(COUNTIF('De Teams'!K$6:K$25,'Shortlist teams'!$B100)=1,"X","")</f>
        <v/>
      </c>
      <c r="N100" t="str">
        <f>IF(COUNTIF('De Teams'!L$6:L$25,'Shortlist teams'!$B100)=1,"X","")</f>
        <v/>
      </c>
      <c r="O100" t="str">
        <f>IF(COUNTIF('De Teams'!M$6:M$25,'Shortlist teams'!$B100)=1,"X","")</f>
        <v/>
      </c>
      <c r="P100" t="str">
        <f>IF(COUNTIF('De Teams'!N$6:N$25,'Shortlist teams'!$B100)=1,"X","")</f>
        <v/>
      </c>
      <c r="Q100" t="str">
        <f>IF(COUNTIF('De Teams'!O$6:O$25,'Shortlist teams'!$B100)=1,"X","")</f>
        <v/>
      </c>
      <c r="R100" s="3"/>
      <c r="S100" s="1">
        <f t="shared" si="5"/>
        <v>1</v>
      </c>
      <c r="T100" s="3"/>
    </row>
    <row r="101" spans="1:20" x14ac:dyDescent="0.3">
      <c r="A101" s="1">
        <v>96</v>
      </c>
      <c r="B101" s="169" t="s">
        <v>131</v>
      </c>
      <c r="C101" s="94">
        <v>4</v>
      </c>
      <c r="D101" t="str">
        <f>IF(COUNTIF('De Teams'!B$6:B$25,'Shortlist teams'!$B101)=1,"X","")</f>
        <v/>
      </c>
      <c r="E101" t="str">
        <f>IF(COUNTIF('De Teams'!C$6:C$25,'Shortlist teams'!$B101)=1,"X","")</f>
        <v/>
      </c>
      <c r="F101" t="str">
        <f>IF(COUNTIF('De Teams'!D$6:D$25,'Shortlist teams'!$B101)=1,"X","")</f>
        <v/>
      </c>
      <c r="G101" t="str">
        <f>IF(COUNTIF('De Teams'!E$6:E$25,'Shortlist teams'!$B101)=1,"X","")</f>
        <v/>
      </c>
      <c r="H101" t="str">
        <f>IF(COUNTIF('De Teams'!F$6:F$25,'Shortlist teams'!$B101)=1,"X","")</f>
        <v/>
      </c>
      <c r="I101" t="str">
        <f>IF(COUNTIF('De Teams'!G$6:G$25,'Shortlist teams'!$B101)=1,"X","")</f>
        <v/>
      </c>
      <c r="J101" t="str">
        <f>IF(COUNTIF('De Teams'!H$6:H$25,'Shortlist teams'!$B101)=1,"X","")</f>
        <v/>
      </c>
      <c r="K101" t="str">
        <f>IF(COUNTIF('De Teams'!I$6:I$25,'Shortlist teams'!$B101)=1,"X","")</f>
        <v/>
      </c>
      <c r="L101" t="str">
        <f>IF(COUNTIF('De Teams'!J$6:J$25,'Shortlist teams'!$B101)=1,"X","")</f>
        <v/>
      </c>
      <c r="M101" t="str">
        <f>IF(COUNTIF('De Teams'!K$6:K$25,'Shortlist teams'!$B101)=1,"X","")</f>
        <v/>
      </c>
      <c r="N101" t="str">
        <f>IF(COUNTIF('De Teams'!L$6:L$25,'Shortlist teams'!$B101)=1,"X","")</f>
        <v/>
      </c>
      <c r="O101" t="str">
        <f>IF(COUNTIF('De Teams'!M$6:M$25,'Shortlist teams'!$B101)=1,"X","")</f>
        <v/>
      </c>
      <c r="P101" t="str">
        <f>IF(COUNTIF('De Teams'!N$6:N$25,'Shortlist teams'!$B101)=1,"X","")</f>
        <v/>
      </c>
      <c r="Q101" t="str">
        <f>IF(COUNTIF('De Teams'!O$6:O$25,'Shortlist teams'!$B101)=1,"X","")</f>
        <v/>
      </c>
      <c r="R101" s="3"/>
      <c r="S101" s="1">
        <f t="shared" si="5"/>
        <v>0</v>
      </c>
      <c r="T101" s="3"/>
    </row>
    <row r="102" spans="1:20" x14ac:dyDescent="0.3">
      <c r="A102" s="1">
        <v>97</v>
      </c>
      <c r="B102" s="169" t="s">
        <v>132</v>
      </c>
      <c r="C102" s="94">
        <v>4</v>
      </c>
      <c r="D102" t="str">
        <f>IF(COUNTIF('De Teams'!B$6:B$25,'Shortlist teams'!$B102)=1,"X","")</f>
        <v/>
      </c>
      <c r="E102" t="str">
        <f>IF(COUNTIF('De Teams'!C$6:C$25,'Shortlist teams'!$B102)=1,"X","")</f>
        <v/>
      </c>
      <c r="F102" t="str">
        <f>IF(COUNTIF('De Teams'!D$6:D$25,'Shortlist teams'!$B102)=1,"X","")</f>
        <v/>
      </c>
      <c r="G102" t="str">
        <f>IF(COUNTIF('De Teams'!E$6:E$25,'Shortlist teams'!$B102)=1,"X","")</f>
        <v/>
      </c>
      <c r="H102" t="str">
        <f>IF(COUNTIF('De Teams'!F$6:F$25,'Shortlist teams'!$B102)=1,"X","")</f>
        <v/>
      </c>
      <c r="I102" t="str">
        <f>IF(COUNTIF('De Teams'!G$6:G$25,'Shortlist teams'!$B102)=1,"X","")</f>
        <v/>
      </c>
      <c r="J102" t="str">
        <f>IF(COUNTIF('De Teams'!H$6:H$25,'Shortlist teams'!$B102)=1,"X","")</f>
        <v/>
      </c>
      <c r="K102" t="str">
        <f>IF(COUNTIF('De Teams'!I$6:I$25,'Shortlist teams'!$B102)=1,"X","")</f>
        <v/>
      </c>
      <c r="L102" t="str">
        <f>IF(COUNTIF('De Teams'!J$6:J$25,'Shortlist teams'!$B102)=1,"X","")</f>
        <v/>
      </c>
      <c r="M102" t="str">
        <f>IF(COUNTIF('De Teams'!K$6:K$25,'Shortlist teams'!$B102)=1,"X","")</f>
        <v/>
      </c>
      <c r="N102" t="str">
        <f>IF(COUNTIF('De Teams'!L$6:L$25,'Shortlist teams'!$B102)=1,"X","")</f>
        <v/>
      </c>
      <c r="O102" t="str">
        <f>IF(COUNTIF('De Teams'!M$6:M$25,'Shortlist teams'!$B102)=1,"X","")</f>
        <v/>
      </c>
      <c r="P102" t="str">
        <f>IF(COUNTIF('De Teams'!N$6:N$25,'Shortlist teams'!$B102)=1,"X","")</f>
        <v>X</v>
      </c>
      <c r="Q102" t="str">
        <f>IF(COUNTIF('De Teams'!O$6:O$25,'Shortlist teams'!$B102)=1,"X","")</f>
        <v/>
      </c>
      <c r="R102" s="3"/>
      <c r="S102" s="1">
        <f t="shared" si="5"/>
        <v>1</v>
      </c>
      <c r="T102" s="3"/>
    </row>
    <row r="103" spans="1:20" x14ac:dyDescent="0.3">
      <c r="A103" s="1">
        <v>98</v>
      </c>
      <c r="B103" s="169" t="s">
        <v>247</v>
      </c>
      <c r="C103" s="94">
        <v>4</v>
      </c>
      <c r="D103" t="str">
        <f>IF(COUNTIF('De Teams'!B$6:B$25,'Shortlist teams'!$B103)=1,"X","")</f>
        <v/>
      </c>
      <c r="E103" t="str">
        <f>IF(COUNTIF('De Teams'!C$6:C$25,'Shortlist teams'!$B103)=1,"X","")</f>
        <v/>
      </c>
      <c r="F103" t="str">
        <f>IF(COUNTIF('De Teams'!D$6:D$25,'Shortlist teams'!$B103)=1,"X","")</f>
        <v/>
      </c>
      <c r="G103" t="str">
        <f>IF(COUNTIF('De Teams'!E$6:E$25,'Shortlist teams'!$B103)=1,"X","")</f>
        <v/>
      </c>
      <c r="H103" t="str">
        <f>IF(COUNTIF('De Teams'!F$6:F$25,'Shortlist teams'!$B103)=1,"X","")</f>
        <v/>
      </c>
      <c r="I103" t="str">
        <f>IF(COUNTIF('De Teams'!G$6:G$25,'Shortlist teams'!$B103)=1,"X","")</f>
        <v/>
      </c>
      <c r="J103" t="str">
        <f>IF(COUNTIF('De Teams'!H$6:H$25,'Shortlist teams'!$B103)=1,"X","")</f>
        <v/>
      </c>
      <c r="K103" t="str">
        <f>IF(COUNTIF('De Teams'!I$6:I$25,'Shortlist teams'!$B103)=1,"X","")</f>
        <v/>
      </c>
      <c r="L103" t="str">
        <f>IF(COUNTIF('De Teams'!J$6:J$25,'Shortlist teams'!$B103)=1,"X","")</f>
        <v/>
      </c>
      <c r="M103" t="str">
        <f>IF(COUNTIF('De Teams'!K$6:K$25,'Shortlist teams'!$B103)=1,"X","")</f>
        <v/>
      </c>
      <c r="N103" t="str">
        <f>IF(COUNTIF('De Teams'!L$6:L$25,'Shortlist teams'!$B103)=1,"X","")</f>
        <v/>
      </c>
      <c r="O103" t="str">
        <f>IF(COUNTIF('De Teams'!M$6:M$25,'Shortlist teams'!$B103)=1,"X","")</f>
        <v/>
      </c>
      <c r="P103" t="str">
        <f>IF(COUNTIF('De Teams'!N$6:N$25,'Shortlist teams'!$B103)=1,"X","")</f>
        <v/>
      </c>
      <c r="Q103" t="str">
        <f>IF(COUNTIF('De Teams'!O$6:O$25,'Shortlist teams'!$B103)=1,"X","")</f>
        <v/>
      </c>
      <c r="R103" s="3"/>
      <c r="S103" s="1">
        <f t="shared" si="5"/>
        <v>0</v>
      </c>
      <c r="T103" s="3"/>
    </row>
    <row r="104" spans="1:20" x14ac:dyDescent="0.3">
      <c r="A104" s="1">
        <v>99</v>
      </c>
      <c r="B104" s="169" t="s">
        <v>179</v>
      </c>
      <c r="C104" s="94">
        <v>4</v>
      </c>
      <c r="D104" t="str">
        <f>IF(COUNTIF('De Teams'!B$6:B$25,'Shortlist teams'!$B104)=1,"X","")</f>
        <v/>
      </c>
      <c r="E104" t="str">
        <f>IF(COUNTIF('De Teams'!C$6:C$25,'Shortlist teams'!$B104)=1,"X","")</f>
        <v/>
      </c>
      <c r="F104" t="str">
        <f>IF(COUNTIF('De Teams'!D$6:D$25,'Shortlist teams'!$B104)=1,"X","")</f>
        <v/>
      </c>
      <c r="G104" t="str">
        <f>IF(COUNTIF('De Teams'!E$6:E$25,'Shortlist teams'!$B104)=1,"X","")</f>
        <v/>
      </c>
      <c r="H104" t="str">
        <f>IF(COUNTIF('De Teams'!F$6:F$25,'Shortlist teams'!$B104)=1,"X","")</f>
        <v/>
      </c>
      <c r="I104" t="str">
        <f>IF(COUNTIF('De Teams'!G$6:G$25,'Shortlist teams'!$B104)=1,"X","")</f>
        <v/>
      </c>
      <c r="J104" t="str">
        <f>IF(COUNTIF('De Teams'!H$6:H$25,'Shortlist teams'!$B104)=1,"X","")</f>
        <v/>
      </c>
      <c r="K104" t="str">
        <f>IF(COUNTIF('De Teams'!I$6:I$25,'Shortlist teams'!$B104)=1,"X","")</f>
        <v/>
      </c>
      <c r="L104" t="str">
        <f>IF(COUNTIF('De Teams'!J$6:J$25,'Shortlist teams'!$B104)=1,"X","")</f>
        <v/>
      </c>
      <c r="M104" t="str">
        <f>IF(COUNTIF('De Teams'!K$6:K$25,'Shortlist teams'!$B104)=1,"X","")</f>
        <v/>
      </c>
      <c r="N104" t="str">
        <f>IF(COUNTIF('De Teams'!L$6:L$25,'Shortlist teams'!$B104)=1,"X","")</f>
        <v/>
      </c>
      <c r="O104" t="str">
        <f>IF(COUNTIF('De Teams'!M$6:M$25,'Shortlist teams'!$B104)=1,"X","")</f>
        <v/>
      </c>
      <c r="P104" t="str">
        <f>IF(COUNTIF('De Teams'!N$6:N$25,'Shortlist teams'!$B104)=1,"X","")</f>
        <v/>
      </c>
      <c r="Q104" t="str">
        <f>IF(COUNTIF('De Teams'!O$6:O$25,'Shortlist teams'!$B104)=1,"X","")</f>
        <v/>
      </c>
      <c r="R104" s="3"/>
      <c r="S104" s="1">
        <f t="shared" si="5"/>
        <v>0</v>
      </c>
      <c r="T104" s="3"/>
    </row>
    <row r="105" spans="1:20" x14ac:dyDescent="0.3">
      <c r="A105" s="1">
        <v>100</v>
      </c>
      <c r="B105" s="169" t="s">
        <v>248</v>
      </c>
      <c r="C105" s="94">
        <v>4</v>
      </c>
      <c r="D105" t="str">
        <f>IF(COUNTIF('De Teams'!B$6:B$25,'Shortlist teams'!$B105)=1,"X","")</f>
        <v/>
      </c>
      <c r="E105" t="str">
        <f>IF(COUNTIF('De Teams'!C$6:C$25,'Shortlist teams'!$B105)=1,"X","")</f>
        <v/>
      </c>
      <c r="F105" t="str">
        <f>IF(COUNTIF('De Teams'!D$6:D$25,'Shortlist teams'!$B105)=1,"X","")</f>
        <v/>
      </c>
      <c r="G105" t="str">
        <f>IF(COUNTIF('De Teams'!E$6:E$25,'Shortlist teams'!$B105)=1,"X","")</f>
        <v/>
      </c>
      <c r="H105" t="str">
        <f>IF(COUNTIF('De Teams'!F$6:F$25,'Shortlist teams'!$B105)=1,"X","")</f>
        <v/>
      </c>
      <c r="I105" t="str">
        <f>IF(COUNTIF('De Teams'!G$6:G$25,'Shortlist teams'!$B105)=1,"X","")</f>
        <v/>
      </c>
      <c r="J105" t="str">
        <f>IF(COUNTIF('De Teams'!H$6:H$25,'Shortlist teams'!$B105)=1,"X","")</f>
        <v/>
      </c>
      <c r="K105" t="str">
        <f>IF(COUNTIF('De Teams'!I$6:I$25,'Shortlist teams'!$B105)=1,"X","")</f>
        <v/>
      </c>
      <c r="L105" t="str">
        <f>IF(COUNTIF('De Teams'!J$6:J$25,'Shortlist teams'!$B105)=1,"X","")</f>
        <v/>
      </c>
      <c r="M105" t="str">
        <f>IF(COUNTIF('De Teams'!K$6:K$25,'Shortlist teams'!$B105)=1,"X","")</f>
        <v/>
      </c>
      <c r="N105" t="str">
        <f>IF(COUNTIF('De Teams'!L$6:L$25,'Shortlist teams'!$B105)=1,"X","")</f>
        <v/>
      </c>
      <c r="O105" t="str">
        <f>IF(COUNTIF('De Teams'!M$6:M$25,'Shortlist teams'!$B105)=1,"X","")</f>
        <v/>
      </c>
      <c r="P105" t="str">
        <f>IF(COUNTIF('De Teams'!N$6:N$25,'Shortlist teams'!$B105)=1,"X","")</f>
        <v/>
      </c>
      <c r="Q105" t="str">
        <f>IF(COUNTIF('De Teams'!O$6:O$25,'Shortlist teams'!$B105)=1,"X","")</f>
        <v/>
      </c>
      <c r="R105" s="3"/>
      <c r="S105" s="1">
        <f t="shared" si="5"/>
        <v>0</v>
      </c>
      <c r="T105" s="3"/>
    </row>
    <row r="106" spans="1:20" x14ac:dyDescent="0.3">
      <c r="A106" s="1">
        <v>101</v>
      </c>
      <c r="B106" s="169" t="s">
        <v>249</v>
      </c>
      <c r="C106" s="94">
        <v>4</v>
      </c>
      <c r="D106" t="str">
        <f>IF(COUNTIF('De Teams'!B$6:B$25,'Shortlist teams'!$B106)=1,"X","")</f>
        <v/>
      </c>
      <c r="E106" t="str">
        <f>IF(COUNTIF('De Teams'!C$6:C$25,'Shortlist teams'!$B106)=1,"X","")</f>
        <v/>
      </c>
      <c r="F106" t="str">
        <f>IF(COUNTIF('De Teams'!D$6:D$25,'Shortlist teams'!$B106)=1,"X","")</f>
        <v/>
      </c>
      <c r="G106" t="str">
        <f>IF(COUNTIF('De Teams'!E$6:E$25,'Shortlist teams'!$B106)=1,"X","")</f>
        <v/>
      </c>
      <c r="H106" t="str">
        <f>IF(COUNTIF('De Teams'!F$6:F$25,'Shortlist teams'!$B106)=1,"X","")</f>
        <v/>
      </c>
      <c r="I106" t="str">
        <f>IF(COUNTIF('De Teams'!G$6:G$25,'Shortlist teams'!$B106)=1,"X","")</f>
        <v>X</v>
      </c>
      <c r="J106" t="str">
        <f>IF(COUNTIF('De Teams'!H$6:H$25,'Shortlist teams'!$B106)=1,"X","")</f>
        <v/>
      </c>
      <c r="K106" t="str">
        <f>IF(COUNTIF('De Teams'!I$6:I$25,'Shortlist teams'!$B106)=1,"X","")</f>
        <v/>
      </c>
      <c r="L106" t="str">
        <f>IF(COUNTIF('De Teams'!J$6:J$25,'Shortlist teams'!$B106)=1,"X","")</f>
        <v/>
      </c>
      <c r="M106" t="str">
        <f>IF(COUNTIF('De Teams'!K$6:K$25,'Shortlist teams'!$B106)=1,"X","")</f>
        <v/>
      </c>
      <c r="N106" t="str">
        <f>IF(COUNTIF('De Teams'!L$6:L$25,'Shortlist teams'!$B106)=1,"X","")</f>
        <v/>
      </c>
      <c r="O106" t="str">
        <f>IF(COUNTIF('De Teams'!M$6:M$25,'Shortlist teams'!$B106)=1,"X","")</f>
        <v/>
      </c>
      <c r="P106" t="str">
        <f>IF(COUNTIF('De Teams'!N$6:N$25,'Shortlist teams'!$B106)=1,"X","")</f>
        <v/>
      </c>
      <c r="Q106" t="str">
        <f>IF(COUNTIF('De Teams'!O$6:O$25,'Shortlist teams'!$B106)=1,"X","")</f>
        <v>X</v>
      </c>
      <c r="R106" s="3"/>
      <c r="S106" s="1">
        <f t="shared" si="5"/>
        <v>2</v>
      </c>
      <c r="T106" s="3"/>
    </row>
    <row r="107" spans="1:20" x14ac:dyDescent="0.3">
      <c r="A107" s="1">
        <v>102</v>
      </c>
      <c r="B107" s="169" t="s">
        <v>250</v>
      </c>
      <c r="C107" s="94">
        <v>4</v>
      </c>
      <c r="D107" t="str">
        <f>IF(COUNTIF('De Teams'!B$6:B$25,'Shortlist teams'!$B107)=1,"X","")</f>
        <v/>
      </c>
      <c r="E107" t="str">
        <f>IF(COUNTIF('De Teams'!C$6:C$25,'Shortlist teams'!$B107)=1,"X","")</f>
        <v/>
      </c>
      <c r="F107" t="str">
        <f>IF(COUNTIF('De Teams'!D$6:D$25,'Shortlist teams'!$B107)=1,"X","")</f>
        <v/>
      </c>
      <c r="G107" t="str">
        <f>IF(COUNTIF('De Teams'!E$6:E$25,'Shortlist teams'!$B107)=1,"X","")</f>
        <v/>
      </c>
      <c r="H107" t="str">
        <f>IF(COUNTIF('De Teams'!F$6:F$25,'Shortlist teams'!$B107)=1,"X","")</f>
        <v/>
      </c>
      <c r="I107" t="str">
        <f>IF(COUNTIF('De Teams'!G$6:G$25,'Shortlist teams'!$B107)=1,"X","")</f>
        <v/>
      </c>
      <c r="J107" t="str">
        <f>IF(COUNTIF('De Teams'!H$6:H$25,'Shortlist teams'!$B107)=1,"X","")</f>
        <v/>
      </c>
      <c r="K107" t="str">
        <f>IF(COUNTIF('De Teams'!I$6:I$25,'Shortlist teams'!$B107)=1,"X","")</f>
        <v/>
      </c>
      <c r="L107" t="str">
        <f>IF(COUNTIF('De Teams'!J$6:J$25,'Shortlist teams'!$B107)=1,"X","")</f>
        <v/>
      </c>
      <c r="M107" t="str">
        <f>IF(COUNTIF('De Teams'!K$6:K$25,'Shortlist teams'!$B107)=1,"X","")</f>
        <v/>
      </c>
      <c r="N107" t="str">
        <f>IF(COUNTIF('De Teams'!L$6:L$25,'Shortlist teams'!$B107)=1,"X","")</f>
        <v/>
      </c>
      <c r="O107" t="str">
        <f>IF(COUNTIF('De Teams'!M$6:M$25,'Shortlist teams'!$B107)=1,"X","")</f>
        <v/>
      </c>
      <c r="P107" t="str">
        <f>IF(COUNTIF('De Teams'!N$6:N$25,'Shortlist teams'!$B107)=1,"X","")</f>
        <v/>
      </c>
      <c r="Q107" t="str">
        <f>IF(COUNTIF('De Teams'!O$6:O$25,'Shortlist teams'!$B107)=1,"X","")</f>
        <v>X</v>
      </c>
      <c r="R107" s="3"/>
      <c r="S107" s="1">
        <f t="shared" si="5"/>
        <v>1</v>
      </c>
      <c r="T107" s="3"/>
    </row>
    <row r="108" spans="1:20" x14ac:dyDescent="0.3">
      <c r="A108" s="1">
        <v>103</v>
      </c>
      <c r="B108" s="169" t="s">
        <v>290</v>
      </c>
      <c r="C108" s="94">
        <v>4</v>
      </c>
      <c r="D108" t="str">
        <f>IF(COUNTIF('De Teams'!B$6:B$25,'Shortlist teams'!$B108)=1,"X","")</f>
        <v/>
      </c>
      <c r="E108" t="str">
        <f>IF(COUNTIF('De Teams'!C$6:C$25,'Shortlist teams'!$B108)=1,"X","")</f>
        <v/>
      </c>
      <c r="F108" t="str">
        <f>IF(COUNTIF('De Teams'!D$6:D$25,'Shortlist teams'!$B108)=1,"X","")</f>
        <v/>
      </c>
      <c r="G108" t="str">
        <f>IF(COUNTIF('De Teams'!E$6:E$25,'Shortlist teams'!$B108)=1,"X","")</f>
        <v/>
      </c>
      <c r="H108" t="str">
        <f>IF(COUNTIF('De Teams'!F$6:F$25,'Shortlist teams'!$B108)=1,"X","")</f>
        <v/>
      </c>
      <c r="I108" t="str">
        <f>IF(COUNTIF('De Teams'!G$6:G$25,'Shortlist teams'!$B108)=1,"X","")</f>
        <v/>
      </c>
      <c r="J108" t="str">
        <f>IF(COUNTIF('De Teams'!H$6:H$25,'Shortlist teams'!$B108)=1,"X","")</f>
        <v/>
      </c>
      <c r="K108" t="str">
        <f>IF(COUNTIF('De Teams'!I$6:I$25,'Shortlist teams'!$B108)=1,"X","")</f>
        <v/>
      </c>
      <c r="L108" t="str">
        <f>IF(COUNTIF('De Teams'!J$6:J$25,'Shortlist teams'!$B108)=1,"X","")</f>
        <v/>
      </c>
      <c r="M108" t="str">
        <f>IF(COUNTIF('De Teams'!K$6:K$25,'Shortlist teams'!$B108)=1,"X","")</f>
        <v/>
      </c>
      <c r="N108" t="str">
        <f>IF(COUNTIF('De Teams'!L$6:L$25,'Shortlist teams'!$B108)=1,"X","")</f>
        <v/>
      </c>
      <c r="O108" t="str">
        <f>IF(COUNTIF('De Teams'!M$6:M$25,'Shortlist teams'!$B108)=1,"X","")</f>
        <v/>
      </c>
      <c r="P108" t="str">
        <f>IF(COUNTIF('De Teams'!N$6:N$25,'Shortlist teams'!$B108)=1,"X","")</f>
        <v/>
      </c>
      <c r="Q108" t="str">
        <f>IF(COUNTIF('De Teams'!O$6:O$25,'Shortlist teams'!$B108)=1,"X","")</f>
        <v/>
      </c>
      <c r="R108" s="3"/>
      <c r="S108" s="1">
        <f t="shared" si="5"/>
        <v>0</v>
      </c>
      <c r="T108" s="3"/>
    </row>
    <row r="109" spans="1:20" x14ac:dyDescent="0.3">
      <c r="A109" s="1">
        <v>104</v>
      </c>
      <c r="B109" s="169" t="s">
        <v>251</v>
      </c>
      <c r="C109" s="94">
        <v>4</v>
      </c>
      <c r="D109" t="str">
        <f>IF(COUNTIF('De Teams'!B$6:B$25,'Shortlist teams'!$B109)=1,"X","")</f>
        <v/>
      </c>
      <c r="E109" t="str">
        <f>IF(COUNTIF('De Teams'!C$6:C$25,'Shortlist teams'!$B109)=1,"X","")</f>
        <v/>
      </c>
      <c r="F109" t="str">
        <f>IF(COUNTIF('De Teams'!D$6:D$25,'Shortlist teams'!$B109)=1,"X","")</f>
        <v/>
      </c>
      <c r="G109" t="str">
        <f>IF(COUNTIF('De Teams'!E$6:E$25,'Shortlist teams'!$B109)=1,"X","")</f>
        <v/>
      </c>
      <c r="H109" t="str">
        <f>IF(COUNTIF('De Teams'!F$6:F$25,'Shortlist teams'!$B109)=1,"X","")</f>
        <v/>
      </c>
      <c r="I109" t="str">
        <f>IF(COUNTIF('De Teams'!G$6:G$25,'Shortlist teams'!$B109)=1,"X","")</f>
        <v/>
      </c>
      <c r="J109" t="str">
        <f>IF(COUNTIF('De Teams'!H$6:H$25,'Shortlist teams'!$B109)=1,"X","")</f>
        <v/>
      </c>
      <c r="K109" t="str">
        <f>IF(COUNTIF('De Teams'!I$6:I$25,'Shortlist teams'!$B109)=1,"X","")</f>
        <v/>
      </c>
      <c r="L109" t="str">
        <f>IF(COUNTIF('De Teams'!J$6:J$25,'Shortlist teams'!$B109)=1,"X","")</f>
        <v/>
      </c>
      <c r="M109" t="str">
        <f>IF(COUNTIF('De Teams'!K$6:K$25,'Shortlist teams'!$B109)=1,"X","")</f>
        <v/>
      </c>
      <c r="N109" t="str">
        <f>IF(COUNTIF('De Teams'!L$6:L$25,'Shortlist teams'!$B109)=1,"X","")</f>
        <v/>
      </c>
      <c r="O109" t="str">
        <f>IF(COUNTIF('De Teams'!M$6:M$25,'Shortlist teams'!$B109)=1,"X","")</f>
        <v/>
      </c>
      <c r="P109" t="str">
        <f>IF(COUNTIF('De Teams'!N$6:N$25,'Shortlist teams'!$B109)=1,"X","")</f>
        <v/>
      </c>
      <c r="Q109" t="str">
        <f>IF(COUNTIF('De Teams'!O$6:O$25,'Shortlist teams'!$B109)=1,"X","")</f>
        <v/>
      </c>
      <c r="R109" s="3"/>
      <c r="S109" s="1">
        <f t="shared" si="5"/>
        <v>0</v>
      </c>
      <c r="T109" s="3"/>
    </row>
    <row r="110" spans="1:20" x14ac:dyDescent="0.3">
      <c r="A110" s="1">
        <v>105</v>
      </c>
      <c r="B110" s="169" t="s">
        <v>133</v>
      </c>
      <c r="C110" s="94">
        <v>4</v>
      </c>
      <c r="D110" t="str">
        <f>IF(COUNTIF('De Teams'!B$6:B$25,'Shortlist teams'!$B110)=1,"X","")</f>
        <v/>
      </c>
      <c r="E110" t="str">
        <f>IF(COUNTIF('De Teams'!C$6:C$25,'Shortlist teams'!$B110)=1,"X","")</f>
        <v/>
      </c>
      <c r="F110" t="str">
        <f>IF(COUNTIF('De Teams'!D$6:D$25,'Shortlist teams'!$B110)=1,"X","")</f>
        <v/>
      </c>
      <c r="G110" t="str">
        <f>IF(COUNTIF('De Teams'!E$6:E$25,'Shortlist teams'!$B110)=1,"X","")</f>
        <v/>
      </c>
      <c r="H110" t="str">
        <f>IF(COUNTIF('De Teams'!F$6:F$25,'Shortlist teams'!$B110)=1,"X","")</f>
        <v/>
      </c>
      <c r="I110" t="str">
        <f>IF(COUNTIF('De Teams'!G$6:G$25,'Shortlist teams'!$B110)=1,"X","")</f>
        <v/>
      </c>
      <c r="J110" t="str">
        <f>IF(COUNTIF('De Teams'!H$6:H$25,'Shortlist teams'!$B110)=1,"X","")</f>
        <v/>
      </c>
      <c r="K110" t="str">
        <f>IF(COUNTIF('De Teams'!I$6:I$25,'Shortlist teams'!$B110)=1,"X","")</f>
        <v/>
      </c>
      <c r="L110" t="str">
        <f>IF(COUNTIF('De Teams'!J$6:J$25,'Shortlist teams'!$B110)=1,"X","")</f>
        <v/>
      </c>
      <c r="M110" t="str">
        <f>IF(COUNTIF('De Teams'!K$6:K$25,'Shortlist teams'!$B110)=1,"X","")</f>
        <v/>
      </c>
      <c r="N110" t="str">
        <f>IF(COUNTIF('De Teams'!L$6:L$25,'Shortlist teams'!$B110)=1,"X","")</f>
        <v/>
      </c>
      <c r="O110" t="str">
        <f>IF(COUNTIF('De Teams'!M$6:M$25,'Shortlist teams'!$B110)=1,"X","")</f>
        <v/>
      </c>
      <c r="P110" t="str">
        <f>IF(COUNTIF('De Teams'!N$6:N$25,'Shortlist teams'!$B110)=1,"X","")</f>
        <v/>
      </c>
      <c r="Q110" t="str">
        <f>IF(COUNTIF('De Teams'!O$6:O$25,'Shortlist teams'!$B110)=1,"X","")</f>
        <v/>
      </c>
      <c r="R110" s="3"/>
      <c r="S110" s="1">
        <f t="shared" si="5"/>
        <v>0</v>
      </c>
      <c r="T110" s="3"/>
    </row>
    <row r="111" spans="1:20" x14ac:dyDescent="0.3">
      <c r="A111" s="1">
        <v>106</v>
      </c>
      <c r="B111" s="169" t="s">
        <v>134</v>
      </c>
      <c r="C111" s="94">
        <v>4</v>
      </c>
      <c r="D111" t="str">
        <f>IF(COUNTIF('De Teams'!B$6:B$25,'Shortlist teams'!$B111)=1,"X","")</f>
        <v/>
      </c>
      <c r="E111" t="str">
        <f>IF(COUNTIF('De Teams'!C$6:C$25,'Shortlist teams'!$B111)=1,"X","")</f>
        <v/>
      </c>
      <c r="F111" t="str">
        <f>IF(COUNTIF('De Teams'!D$6:D$25,'Shortlist teams'!$B111)=1,"X","")</f>
        <v/>
      </c>
      <c r="G111" t="str">
        <f>IF(COUNTIF('De Teams'!E$6:E$25,'Shortlist teams'!$B111)=1,"X","")</f>
        <v/>
      </c>
      <c r="H111" t="str">
        <f>IF(COUNTIF('De Teams'!F$6:F$25,'Shortlist teams'!$B111)=1,"X","")</f>
        <v/>
      </c>
      <c r="I111" t="str">
        <f>IF(COUNTIF('De Teams'!G$6:G$25,'Shortlist teams'!$B111)=1,"X","")</f>
        <v/>
      </c>
      <c r="J111" t="str">
        <f>IF(COUNTIF('De Teams'!H$6:H$25,'Shortlist teams'!$B111)=1,"X","")</f>
        <v/>
      </c>
      <c r="K111" t="str">
        <f>IF(COUNTIF('De Teams'!I$6:I$25,'Shortlist teams'!$B111)=1,"X","")</f>
        <v/>
      </c>
      <c r="L111" t="str">
        <f>IF(COUNTIF('De Teams'!J$6:J$25,'Shortlist teams'!$B111)=1,"X","")</f>
        <v/>
      </c>
      <c r="M111" t="str">
        <f>IF(COUNTIF('De Teams'!K$6:K$25,'Shortlist teams'!$B111)=1,"X","")</f>
        <v/>
      </c>
      <c r="N111" t="str">
        <f>IF(COUNTIF('De Teams'!L$6:L$25,'Shortlist teams'!$B111)=1,"X","")</f>
        <v/>
      </c>
      <c r="O111" t="str">
        <f>IF(COUNTIF('De Teams'!M$6:M$25,'Shortlist teams'!$B111)=1,"X","")</f>
        <v/>
      </c>
      <c r="P111" t="str">
        <f>IF(COUNTIF('De Teams'!N$6:N$25,'Shortlist teams'!$B111)=1,"X","")</f>
        <v/>
      </c>
      <c r="Q111" t="str">
        <f>IF(COUNTIF('De Teams'!O$6:O$25,'Shortlist teams'!$B111)=1,"X","")</f>
        <v/>
      </c>
      <c r="R111" s="3"/>
      <c r="S111" s="1">
        <f t="shared" si="5"/>
        <v>0</v>
      </c>
      <c r="T111" s="3"/>
    </row>
    <row r="112" spans="1:20" x14ac:dyDescent="0.3">
      <c r="A112" s="1">
        <v>107</v>
      </c>
      <c r="B112" s="169" t="s">
        <v>252</v>
      </c>
      <c r="C112" s="94">
        <v>4</v>
      </c>
      <c r="D112" t="str">
        <f>IF(COUNTIF('De Teams'!B$6:B$25,'Shortlist teams'!$B112)=1,"X","")</f>
        <v/>
      </c>
      <c r="E112" t="str">
        <f>IF(COUNTIF('De Teams'!C$6:C$25,'Shortlist teams'!$B112)=1,"X","")</f>
        <v/>
      </c>
      <c r="F112" t="str">
        <f>IF(COUNTIF('De Teams'!D$6:D$25,'Shortlist teams'!$B112)=1,"X","")</f>
        <v/>
      </c>
      <c r="G112" t="str">
        <f>IF(COUNTIF('De Teams'!E$6:E$25,'Shortlist teams'!$B112)=1,"X","")</f>
        <v/>
      </c>
      <c r="H112" t="str">
        <f>IF(COUNTIF('De Teams'!F$6:F$25,'Shortlist teams'!$B112)=1,"X","")</f>
        <v/>
      </c>
      <c r="I112" t="str">
        <f>IF(COUNTIF('De Teams'!G$6:G$25,'Shortlist teams'!$B112)=1,"X","")</f>
        <v/>
      </c>
      <c r="J112" t="str">
        <f>IF(COUNTIF('De Teams'!H$6:H$25,'Shortlist teams'!$B112)=1,"X","")</f>
        <v/>
      </c>
      <c r="K112" t="str">
        <f>IF(COUNTIF('De Teams'!I$6:I$25,'Shortlist teams'!$B112)=1,"X","")</f>
        <v/>
      </c>
      <c r="L112" t="str">
        <f>IF(COUNTIF('De Teams'!J$6:J$25,'Shortlist teams'!$B112)=1,"X","")</f>
        <v/>
      </c>
      <c r="M112" t="str">
        <f>IF(COUNTIF('De Teams'!K$6:K$25,'Shortlist teams'!$B112)=1,"X","")</f>
        <v/>
      </c>
      <c r="N112" t="str">
        <f>IF(COUNTIF('De Teams'!L$6:L$25,'Shortlist teams'!$B112)=1,"X","")</f>
        <v/>
      </c>
      <c r="O112" t="str">
        <f>IF(COUNTIF('De Teams'!M$6:M$25,'Shortlist teams'!$B112)=1,"X","")</f>
        <v/>
      </c>
      <c r="P112" t="str">
        <f>IF(COUNTIF('De Teams'!N$6:N$25,'Shortlist teams'!$B112)=1,"X","")</f>
        <v/>
      </c>
      <c r="Q112" t="str">
        <f>IF(COUNTIF('De Teams'!O$6:O$25,'Shortlist teams'!$B112)=1,"X","")</f>
        <v/>
      </c>
      <c r="R112" s="3"/>
      <c r="S112" s="1">
        <f t="shared" si="5"/>
        <v>0</v>
      </c>
      <c r="T112" s="3"/>
    </row>
    <row r="113" spans="1:20" x14ac:dyDescent="0.3">
      <c r="A113" s="1">
        <v>108</v>
      </c>
      <c r="B113" s="169" t="s">
        <v>253</v>
      </c>
      <c r="C113" s="94">
        <v>4</v>
      </c>
      <c r="D113" t="str">
        <f>IF(COUNTIF('De Teams'!B$6:B$25,'Shortlist teams'!$B113)=1,"X","")</f>
        <v/>
      </c>
      <c r="E113" t="str">
        <f>IF(COUNTIF('De Teams'!C$6:C$25,'Shortlist teams'!$B113)=1,"X","")</f>
        <v/>
      </c>
      <c r="F113" t="str">
        <f>IF(COUNTIF('De Teams'!D$6:D$25,'Shortlist teams'!$B113)=1,"X","")</f>
        <v/>
      </c>
      <c r="G113" t="str">
        <f>IF(COUNTIF('De Teams'!E$6:E$25,'Shortlist teams'!$B113)=1,"X","")</f>
        <v/>
      </c>
      <c r="H113" t="str">
        <f>IF(COUNTIF('De Teams'!F$6:F$25,'Shortlist teams'!$B113)=1,"X","")</f>
        <v/>
      </c>
      <c r="I113" t="str">
        <f>IF(COUNTIF('De Teams'!G$6:G$25,'Shortlist teams'!$B113)=1,"X","")</f>
        <v/>
      </c>
      <c r="J113" t="str">
        <f>IF(COUNTIF('De Teams'!H$6:H$25,'Shortlist teams'!$B113)=1,"X","")</f>
        <v/>
      </c>
      <c r="K113" t="str">
        <f>IF(COUNTIF('De Teams'!I$6:I$25,'Shortlist teams'!$B113)=1,"X","")</f>
        <v/>
      </c>
      <c r="L113" t="str">
        <f>IF(COUNTIF('De Teams'!J$6:J$25,'Shortlist teams'!$B113)=1,"X","")</f>
        <v/>
      </c>
      <c r="M113" t="str">
        <f>IF(COUNTIF('De Teams'!K$6:K$25,'Shortlist teams'!$B113)=1,"X","")</f>
        <v/>
      </c>
      <c r="N113" t="str">
        <f>IF(COUNTIF('De Teams'!L$6:L$25,'Shortlist teams'!$B113)=1,"X","")</f>
        <v/>
      </c>
      <c r="O113" t="str">
        <f>IF(COUNTIF('De Teams'!M$6:M$25,'Shortlist teams'!$B113)=1,"X","")</f>
        <v/>
      </c>
      <c r="P113" t="str">
        <f>IF(COUNTIF('De Teams'!N$6:N$25,'Shortlist teams'!$B113)=1,"X","")</f>
        <v/>
      </c>
      <c r="Q113" t="str">
        <f>IF(COUNTIF('De Teams'!O$6:O$25,'Shortlist teams'!$B113)=1,"X","")</f>
        <v/>
      </c>
      <c r="R113" s="3"/>
      <c r="S113" s="1">
        <f t="shared" si="5"/>
        <v>0</v>
      </c>
      <c r="T113" s="3"/>
    </row>
    <row r="114" spans="1:20" x14ac:dyDescent="0.3">
      <c r="A114" s="1">
        <v>109</v>
      </c>
      <c r="B114" s="169" t="s">
        <v>254</v>
      </c>
      <c r="C114" s="94">
        <v>4</v>
      </c>
      <c r="D114" t="str">
        <f>IF(COUNTIF('De Teams'!B$6:B$25,'Shortlist teams'!$B114)=1,"X","")</f>
        <v/>
      </c>
      <c r="E114" t="str">
        <f>IF(COUNTIF('De Teams'!C$6:C$25,'Shortlist teams'!$B114)=1,"X","")</f>
        <v/>
      </c>
      <c r="F114" t="str">
        <f>IF(COUNTIF('De Teams'!D$6:D$25,'Shortlist teams'!$B114)=1,"X","")</f>
        <v/>
      </c>
      <c r="G114" t="str">
        <f>IF(COUNTIF('De Teams'!E$6:E$25,'Shortlist teams'!$B114)=1,"X","")</f>
        <v/>
      </c>
      <c r="H114" t="str">
        <f>IF(COUNTIF('De Teams'!F$6:F$25,'Shortlist teams'!$B114)=1,"X","")</f>
        <v/>
      </c>
      <c r="I114" t="str">
        <f>IF(COUNTIF('De Teams'!G$6:G$25,'Shortlist teams'!$B114)=1,"X","")</f>
        <v/>
      </c>
      <c r="J114" t="str">
        <f>IF(COUNTIF('De Teams'!H$6:H$25,'Shortlist teams'!$B114)=1,"X","")</f>
        <v/>
      </c>
      <c r="K114" t="str">
        <f>IF(COUNTIF('De Teams'!I$6:I$25,'Shortlist teams'!$B114)=1,"X","")</f>
        <v/>
      </c>
      <c r="L114" t="str">
        <f>IF(COUNTIF('De Teams'!J$6:J$25,'Shortlist teams'!$B114)=1,"X","")</f>
        <v/>
      </c>
      <c r="M114" t="str">
        <f>IF(COUNTIF('De Teams'!K$6:K$25,'Shortlist teams'!$B114)=1,"X","")</f>
        <v/>
      </c>
      <c r="N114" t="str">
        <f>IF(COUNTIF('De Teams'!L$6:L$25,'Shortlist teams'!$B114)=1,"X","")</f>
        <v/>
      </c>
      <c r="O114" t="str">
        <f>IF(COUNTIF('De Teams'!M$6:M$25,'Shortlist teams'!$B114)=1,"X","")</f>
        <v/>
      </c>
      <c r="P114" t="str">
        <f>IF(COUNTIF('De Teams'!N$6:N$25,'Shortlist teams'!$B114)=1,"X","")</f>
        <v/>
      </c>
      <c r="Q114" t="str">
        <f>IF(COUNTIF('De Teams'!O$6:O$25,'Shortlist teams'!$B114)=1,"X","")</f>
        <v/>
      </c>
      <c r="R114" s="3"/>
      <c r="S114" s="1">
        <f t="shared" si="5"/>
        <v>0</v>
      </c>
      <c r="T114" s="3"/>
    </row>
    <row r="115" spans="1:20" x14ac:dyDescent="0.3">
      <c r="A115" s="1">
        <v>110</v>
      </c>
      <c r="B115" s="169" t="s">
        <v>255</v>
      </c>
      <c r="C115" s="94">
        <v>4</v>
      </c>
      <c r="D115" t="str">
        <f>IF(COUNTIF('De Teams'!B$6:B$25,'Shortlist teams'!$B115)=1,"X","")</f>
        <v/>
      </c>
      <c r="E115" t="str">
        <f>IF(COUNTIF('De Teams'!C$6:C$25,'Shortlist teams'!$B115)=1,"X","")</f>
        <v/>
      </c>
      <c r="F115" t="str">
        <f>IF(COUNTIF('De Teams'!D$6:D$25,'Shortlist teams'!$B115)=1,"X","")</f>
        <v/>
      </c>
      <c r="G115" t="str">
        <f>IF(COUNTIF('De Teams'!E$6:E$25,'Shortlist teams'!$B115)=1,"X","")</f>
        <v/>
      </c>
      <c r="H115" t="str">
        <f>IF(COUNTIF('De Teams'!F$6:F$25,'Shortlist teams'!$B115)=1,"X","")</f>
        <v/>
      </c>
      <c r="I115" t="str">
        <f>IF(COUNTIF('De Teams'!G$6:G$25,'Shortlist teams'!$B115)=1,"X","")</f>
        <v/>
      </c>
      <c r="J115" t="str">
        <f>IF(COUNTIF('De Teams'!H$6:H$25,'Shortlist teams'!$B115)=1,"X","")</f>
        <v/>
      </c>
      <c r="K115" t="str">
        <f>IF(COUNTIF('De Teams'!I$6:I$25,'Shortlist teams'!$B115)=1,"X","")</f>
        <v/>
      </c>
      <c r="L115" t="str">
        <f>IF(COUNTIF('De Teams'!J$6:J$25,'Shortlist teams'!$B115)=1,"X","")</f>
        <v/>
      </c>
      <c r="M115" t="str">
        <f>IF(COUNTIF('De Teams'!K$6:K$25,'Shortlist teams'!$B115)=1,"X","")</f>
        <v/>
      </c>
      <c r="N115" t="str">
        <f>IF(COUNTIF('De Teams'!L$6:L$25,'Shortlist teams'!$B115)=1,"X","")</f>
        <v/>
      </c>
      <c r="O115" t="str">
        <f>IF(COUNTIF('De Teams'!M$6:M$25,'Shortlist teams'!$B115)=1,"X","")</f>
        <v/>
      </c>
      <c r="P115" t="str">
        <f>IF(COUNTIF('De Teams'!N$6:N$25,'Shortlist teams'!$B115)=1,"X","")</f>
        <v/>
      </c>
      <c r="Q115" t="str">
        <f>IF(COUNTIF('De Teams'!O$6:O$25,'Shortlist teams'!$B115)=1,"X","")</f>
        <v/>
      </c>
      <c r="R115" s="3"/>
      <c r="S115" s="1">
        <f t="shared" si="5"/>
        <v>0</v>
      </c>
      <c r="T115" s="3"/>
    </row>
    <row r="116" spans="1:20" x14ac:dyDescent="0.3">
      <c r="A116" s="1">
        <v>111</v>
      </c>
      <c r="B116" s="169" t="s">
        <v>256</v>
      </c>
      <c r="C116" s="94">
        <v>4</v>
      </c>
      <c r="D116" t="str">
        <f>IF(COUNTIF('De Teams'!B$6:B$25,'Shortlist teams'!$B116)=1,"X","")</f>
        <v/>
      </c>
      <c r="E116" t="str">
        <f>IF(COUNTIF('De Teams'!C$6:C$25,'Shortlist teams'!$B116)=1,"X","")</f>
        <v/>
      </c>
      <c r="F116" t="str">
        <f>IF(COUNTIF('De Teams'!D$6:D$25,'Shortlist teams'!$B116)=1,"X","")</f>
        <v/>
      </c>
      <c r="G116" t="str">
        <f>IF(COUNTIF('De Teams'!E$6:E$25,'Shortlist teams'!$B116)=1,"X","")</f>
        <v/>
      </c>
      <c r="H116" t="str">
        <f>IF(COUNTIF('De Teams'!F$6:F$25,'Shortlist teams'!$B116)=1,"X","")</f>
        <v/>
      </c>
      <c r="I116" t="str">
        <f>IF(COUNTIF('De Teams'!G$6:G$25,'Shortlist teams'!$B116)=1,"X","")</f>
        <v/>
      </c>
      <c r="J116" t="str">
        <f>IF(COUNTIF('De Teams'!H$6:H$25,'Shortlist teams'!$B116)=1,"X","")</f>
        <v/>
      </c>
      <c r="K116" t="str">
        <f>IF(COUNTIF('De Teams'!I$6:I$25,'Shortlist teams'!$B116)=1,"X","")</f>
        <v/>
      </c>
      <c r="L116" t="str">
        <f>IF(COUNTIF('De Teams'!J$6:J$25,'Shortlist teams'!$B116)=1,"X","")</f>
        <v/>
      </c>
      <c r="M116" t="str">
        <f>IF(COUNTIF('De Teams'!K$6:K$25,'Shortlist teams'!$B116)=1,"X","")</f>
        <v/>
      </c>
      <c r="N116" t="str">
        <f>IF(COUNTIF('De Teams'!L$6:L$25,'Shortlist teams'!$B116)=1,"X","")</f>
        <v/>
      </c>
      <c r="O116" t="str">
        <f>IF(COUNTIF('De Teams'!M$6:M$25,'Shortlist teams'!$B116)=1,"X","")</f>
        <v/>
      </c>
      <c r="P116" t="str">
        <f>IF(COUNTIF('De Teams'!N$6:N$25,'Shortlist teams'!$B116)=1,"X","")</f>
        <v/>
      </c>
      <c r="Q116" t="str">
        <f>IF(COUNTIF('De Teams'!O$6:O$25,'Shortlist teams'!$B116)=1,"X","")</f>
        <v/>
      </c>
      <c r="R116" s="3"/>
      <c r="S116" s="1">
        <f t="shared" si="5"/>
        <v>0</v>
      </c>
      <c r="T116" s="3"/>
    </row>
    <row r="117" spans="1:20" x14ac:dyDescent="0.3">
      <c r="A117" s="1">
        <v>112</v>
      </c>
      <c r="B117" s="169" t="s">
        <v>257</v>
      </c>
      <c r="C117" s="94">
        <v>4</v>
      </c>
      <c r="D117" t="str">
        <f>IF(COUNTIF('De Teams'!B$6:B$25,'Shortlist teams'!$B117)=1,"X","")</f>
        <v/>
      </c>
      <c r="E117" t="str">
        <f>IF(COUNTIF('De Teams'!C$6:C$25,'Shortlist teams'!$B117)=1,"X","")</f>
        <v/>
      </c>
      <c r="F117" t="str">
        <f>IF(COUNTIF('De Teams'!D$6:D$25,'Shortlist teams'!$B117)=1,"X","")</f>
        <v/>
      </c>
      <c r="G117" t="str">
        <f>IF(COUNTIF('De Teams'!E$6:E$25,'Shortlist teams'!$B117)=1,"X","")</f>
        <v/>
      </c>
      <c r="H117" t="str">
        <f>IF(COUNTIF('De Teams'!F$6:F$25,'Shortlist teams'!$B117)=1,"X","")</f>
        <v/>
      </c>
      <c r="I117" t="str">
        <f>IF(COUNTIF('De Teams'!G$6:G$25,'Shortlist teams'!$B117)=1,"X","")</f>
        <v/>
      </c>
      <c r="J117" t="str">
        <f>IF(COUNTIF('De Teams'!H$6:H$25,'Shortlist teams'!$B117)=1,"X","")</f>
        <v/>
      </c>
      <c r="K117" t="str">
        <f>IF(COUNTIF('De Teams'!I$6:I$25,'Shortlist teams'!$B117)=1,"X","")</f>
        <v/>
      </c>
      <c r="L117" t="str">
        <f>IF(COUNTIF('De Teams'!J$6:J$25,'Shortlist teams'!$B117)=1,"X","")</f>
        <v/>
      </c>
      <c r="M117" t="str">
        <f>IF(COUNTIF('De Teams'!K$6:K$25,'Shortlist teams'!$B117)=1,"X","")</f>
        <v/>
      </c>
      <c r="N117" t="str">
        <f>IF(COUNTIF('De Teams'!L$6:L$25,'Shortlist teams'!$B117)=1,"X","")</f>
        <v/>
      </c>
      <c r="O117" t="str">
        <f>IF(COUNTIF('De Teams'!M$6:M$25,'Shortlist teams'!$B117)=1,"X","")</f>
        <v/>
      </c>
      <c r="P117" t="str">
        <f>IF(COUNTIF('De Teams'!N$6:N$25,'Shortlist teams'!$B117)=1,"X","")</f>
        <v/>
      </c>
      <c r="Q117" t="str">
        <f>IF(COUNTIF('De Teams'!O$6:O$25,'Shortlist teams'!$B117)=1,"X","")</f>
        <v/>
      </c>
      <c r="R117" s="3"/>
      <c r="S117" s="1">
        <f t="shared" si="5"/>
        <v>0</v>
      </c>
      <c r="T117" s="3"/>
    </row>
    <row r="118" spans="1:20" x14ac:dyDescent="0.3">
      <c r="A118" s="1">
        <v>113</v>
      </c>
      <c r="B118" s="169" t="s">
        <v>7</v>
      </c>
      <c r="C118" s="94">
        <v>4</v>
      </c>
      <c r="D118" t="str">
        <f>IF(COUNTIF('De Teams'!B$6:B$25,'Shortlist teams'!$B118)=1,"X","")</f>
        <v/>
      </c>
      <c r="E118" t="str">
        <f>IF(COUNTIF('De Teams'!C$6:C$25,'Shortlist teams'!$B118)=1,"X","")</f>
        <v/>
      </c>
      <c r="F118" t="str">
        <f>IF(COUNTIF('De Teams'!D$6:D$25,'Shortlist teams'!$B118)=1,"X","")</f>
        <v/>
      </c>
      <c r="G118" t="str">
        <f>IF(COUNTIF('De Teams'!E$6:E$25,'Shortlist teams'!$B118)=1,"X","")</f>
        <v/>
      </c>
      <c r="H118" t="str">
        <f>IF(COUNTIF('De Teams'!F$6:F$25,'Shortlist teams'!$B118)=1,"X","")</f>
        <v/>
      </c>
      <c r="I118" t="str">
        <f>IF(COUNTIF('De Teams'!G$6:G$25,'Shortlist teams'!$B118)=1,"X","")</f>
        <v/>
      </c>
      <c r="J118" t="str">
        <f>IF(COUNTIF('De Teams'!H$6:H$25,'Shortlist teams'!$B118)=1,"X","")</f>
        <v/>
      </c>
      <c r="K118" t="str">
        <f>IF(COUNTIF('De Teams'!I$6:I$25,'Shortlist teams'!$B118)=1,"X","")</f>
        <v/>
      </c>
      <c r="L118" t="str">
        <f>IF(COUNTIF('De Teams'!J$6:J$25,'Shortlist teams'!$B118)=1,"X","")</f>
        <v/>
      </c>
      <c r="M118" t="str">
        <f>IF(COUNTIF('De Teams'!K$6:K$25,'Shortlist teams'!$B118)=1,"X","")</f>
        <v/>
      </c>
      <c r="N118" t="str">
        <f>IF(COUNTIF('De Teams'!L$6:L$25,'Shortlist teams'!$B118)=1,"X","")</f>
        <v/>
      </c>
      <c r="O118" t="str">
        <f>IF(COUNTIF('De Teams'!M$6:M$25,'Shortlist teams'!$B118)=1,"X","")</f>
        <v/>
      </c>
      <c r="P118" t="str">
        <f>IF(COUNTIF('De Teams'!N$6:N$25,'Shortlist teams'!$B118)=1,"X","")</f>
        <v/>
      </c>
      <c r="Q118" t="str">
        <f>IF(COUNTIF('De Teams'!O$6:O$25,'Shortlist teams'!$B118)=1,"X","")</f>
        <v/>
      </c>
      <c r="R118" s="3"/>
      <c r="S118" s="1">
        <f t="shared" si="5"/>
        <v>0</v>
      </c>
      <c r="T118" s="3"/>
    </row>
    <row r="119" spans="1:20" x14ac:dyDescent="0.3">
      <c r="A119" s="1">
        <v>114</v>
      </c>
      <c r="B119" s="169" t="s">
        <v>135</v>
      </c>
      <c r="C119" s="94">
        <v>4</v>
      </c>
      <c r="D119" t="str">
        <f>IF(COUNTIF('De Teams'!B$6:B$25,'Shortlist teams'!$B119)=1,"X","")</f>
        <v/>
      </c>
      <c r="E119" t="str">
        <f>IF(COUNTIF('De Teams'!C$6:C$25,'Shortlist teams'!$B119)=1,"X","")</f>
        <v/>
      </c>
      <c r="F119" t="str">
        <f>IF(COUNTIF('De Teams'!D$6:D$25,'Shortlist teams'!$B119)=1,"X","")</f>
        <v/>
      </c>
      <c r="G119" t="str">
        <f>IF(COUNTIF('De Teams'!E$6:E$25,'Shortlist teams'!$B119)=1,"X","")</f>
        <v/>
      </c>
      <c r="H119" t="str">
        <f>IF(COUNTIF('De Teams'!F$6:F$25,'Shortlist teams'!$B119)=1,"X","")</f>
        <v/>
      </c>
      <c r="I119" t="str">
        <f>IF(COUNTIF('De Teams'!G$6:G$25,'Shortlist teams'!$B119)=1,"X","")</f>
        <v/>
      </c>
      <c r="J119" t="str">
        <f>IF(COUNTIF('De Teams'!H$6:H$25,'Shortlist teams'!$B119)=1,"X","")</f>
        <v/>
      </c>
      <c r="K119" t="str">
        <f>IF(COUNTIF('De Teams'!I$6:I$25,'Shortlist teams'!$B119)=1,"X","")</f>
        <v/>
      </c>
      <c r="L119" t="str">
        <f>IF(COUNTIF('De Teams'!J$6:J$25,'Shortlist teams'!$B119)=1,"X","")</f>
        <v/>
      </c>
      <c r="M119" t="str">
        <f>IF(COUNTIF('De Teams'!K$6:K$25,'Shortlist teams'!$B119)=1,"X","")</f>
        <v/>
      </c>
      <c r="N119" t="str">
        <f>IF(COUNTIF('De Teams'!L$6:L$25,'Shortlist teams'!$B119)=1,"X","")</f>
        <v/>
      </c>
      <c r="O119" t="str">
        <f>IF(COUNTIF('De Teams'!M$6:M$25,'Shortlist teams'!$B119)=1,"X","")</f>
        <v/>
      </c>
      <c r="P119" t="str">
        <f>IF(COUNTIF('De Teams'!N$6:N$25,'Shortlist teams'!$B119)=1,"X","")</f>
        <v/>
      </c>
      <c r="Q119" t="str">
        <f>IF(COUNTIF('De Teams'!O$6:O$25,'Shortlist teams'!$B119)=1,"X","")</f>
        <v/>
      </c>
      <c r="R119" s="3"/>
      <c r="S119" s="1">
        <f t="shared" si="5"/>
        <v>0</v>
      </c>
      <c r="T119" s="3"/>
    </row>
    <row r="120" spans="1:20" x14ac:dyDescent="0.3">
      <c r="A120" s="1">
        <v>115</v>
      </c>
      <c r="B120" s="169" t="s">
        <v>181</v>
      </c>
      <c r="C120" s="94">
        <v>4</v>
      </c>
      <c r="D120" t="str">
        <f>IF(COUNTIF('De Teams'!B$6:B$25,'Shortlist teams'!$B120)=1,"X","")</f>
        <v/>
      </c>
      <c r="E120" t="str">
        <f>IF(COUNTIF('De Teams'!C$6:C$25,'Shortlist teams'!$B120)=1,"X","")</f>
        <v/>
      </c>
      <c r="F120" t="str">
        <f>IF(COUNTIF('De Teams'!D$6:D$25,'Shortlist teams'!$B120)=1,"X","")</f>
        <v/>
      </c>
      <c r="G120" t="str">
        <f>IF(COUNTIF('De Teams'!E$6:E$25,'Shortlist teams'!$B120)=1,"X","")</f>
        <v/>
      </c>
      <c r="H120" t="str">
        <f>IF(COUNTIF('De Teams'!F$6:F$25,'Shortlist teams'!$B120)=1,"X","")</f>
        <v/>
      </c>
      <c r="I120" t="str">
        <f>IF(COUNTIF('De Teams'!G$6:G$25,'Shortlist teams'!$B120)=1,"X","")</f>
        <v/>
      </c>
      <c r="J120" t="str">
        <f>IF(COUNTIF('De Teams'!H$6:H$25,'Shortlist teams'!$B120)=1,"X","")</f>
        <v/>
      </c>
      <c r="K120" t="str">
        <f>IF(COUNTIF('De Teams'!I$6:I$25,'Shortlist teams'!$B120)=1,"X","")</f>
        <v/>
      </c>
      <c r="L120" t="str">
        <f>IF(COUNTIF('De Teams'!J$6:J$25,'Shortlist teams'!$B120)=1,"X","")</f>
        <v/>
      </c>
      <c r="M120" t="str">
        <f>IF(COUNTIF('De Teams'!K$6:K$25,'Shortlist teams'!$B120)=1,"X","")</f>
        <v/>
      </c>
      <c r="N120" t="str">
        <f>IF(COUNTIF('De Teams'!L$6:L$25,'Shortlist teams'!$B120)=1,"X","")</f>
        <v/>
      </c>
      <c r="O120" t="str">
        <f>IF(COUNTIF('De Teams'!M$6:M$25,'Shortlist teams'!$B120)=1,"X","")</f>
        <v/>
      </c>
      <c r="P120" t="str">
        <f>IF(COUNTIF('De Teams'!N$6:N$25,'Shortlist teams'!$B120)=1,"X","")</f>
        <v/>
      </c>
      <c r="Q120" t="str">
        <f>IF(COUNTIF('De Teams'!O$6:O$25,'Shortlist teams'!$B120)=1,"X","")</f>
        <v/>
      </c>
      <c r="R120" s="3"/>
      <c r="S120" s="1">
        <f t="shared" si="5"/>
        <v>0</v>
      </c>
      <c r="T120" s="3"/>
    </row>
    <row r="121" spans="1:20" x14ac:dyDescent="0.3">
      <c r="A121" s="1">
        <v>116</v>
      </c>
      <c r="B121" s="169" t="s">
        <v>258</v>
      </c>
      <c r="C121" s="94">
        <v>4</v>
      </c>
      <c r="D121" t="str">
        <f>IF(COUNTIF('De Teams'!B$6:B$25,'Shortlist teams'!$B121)=1,"X","")</f>
        <v/>
      </c>
      <c r="E121" t="str">
        <f>IF(COUNTIF('De Teams'!C$6:C$25,'Shortlist teams'!$B121)=1,"X","")</f>
        <v/>
      </c>
      <c r="F121" t="str">
        <f>IF(COUNTIF('De Teams'!D$6:D$25,'Shortlist teams'!$B121)=1,"X","")</f>
        <v/>
      </c>
      <c r="G121" t="str">
        <f>IF(COUNTIF('De Teams'!E$6:E$25,'Shortlist teams'!$B121)=1,"X","")</f>
        <v/>
      </c>
      <c r="H121" t="str">
        <f>IF(COUNTIF('De Teams'!F$6:F$25,'Shortlist teams'!$B121)=1,"X","")</f>
        <v/>
      </c>
      <c r="I121" t="str">
        <f>IF(COUNTIF('De Teams'!G$6:G$25,'Shortlist teams'!$B121)=1,"X","")</f>
        <v/>
      </c>
      <c r="J121" t="str">
        <f>IF(COUNTIF('De Teams'!H$6:H$25,'Shortlist teams'!$B121)=1,"X","")</f>
        <v/>
      </c>
      <c r="K121" t="str">
        <f>IF(COUNTIF('De Teams'!I$6:I$25,'Shortlist teams'!$B121)=1,"X","")</f>
        <v/>
      </c>
      <c r="L121" t="str">
        <f>IF(COUNTIF('De Teams'!J$6:J$25,'Shortlist teams'!$B121)=1,"X","")</f>
        <v/>
      </c>
      <c r="M121" t="str">
        <f>IF(COUNTIF('De Teams'!K$6:K$25,'Shortlist teams'!$B121)=1,"X","")</f>
        <v/>
      </c>
      <c r="N121" t="str">
        <f>IF(COUNTIF('De Teams'!L$6:L$25,'Shortlist teams'!$B121)=1,"X","")</f>
        <v/>
      </c>
      <c r="O121" t="str">
        <f>IF(COUNTIF('De Teams'!M$6:M$25,'Shortlist teams'!$B121)=1,"X","")</f>
        <v/>
      </c>
      <c r="P121" t="str">
        <f>IF(COUNTIF('De Teams'!N$6:N$25,'Shortlist teams'!$B121)=1,"X","")</f>
        <v/>
      </c>
      <c r="Q121" t="str">
        <f>IF(COUNTIF('De Teams'!O$6:O$25,'Shortlist teams'!$B121)=1,"X","")</f>
        <v/>
      </c>
      <c r="R121" s="3"/>
      <c r="S121" s="1">
        <f t="shared" si="5"/>
        <v>0</v>
      </c>
      <c r="T121" s="3"/>
    </row>
    <row r="122" spans="1:20" x14ac:dyDescent="0.3">
      <c r="A122" s="1">
        <v>117</v>
      </c>
      <c r="B122" s="169" t="s">
        <v>285</v>
      </c>
      <c r="C122" s="94">
        <v>4</v>
      </c>
      <c r="D122" t="str">
        <f>IF(COUNTIF('De Teams'!B$6:B$25,'Shortlist teams'!$B122)=1,"X","")</f>
        <v/>
      </c>
      <c r="E122" t="str">
        <f>IF(COUNTIF('De Teams'!C$6:C$25,'Shortlist teams'!$B122)=1,"X","")</f>
        <v/>
      </c>
      <c r="F122" t="str">
        <f>IF(COUNTIF('De Teams'!D$6:D$25,'Shortlist teams'!$B122)=1,"X","")</f>
        <v/>
      </c>
      <c r="G122" t="str">
        <f>IF(COUNTIF('De Teams'!E$6:E$25,'Shortlist teams'!$B122)=1,"X","")</f>
        <v/>
      </c>
      <c r="H122" t="str">
        <f>IF(COUNTIF('De Teams'!F$6:F$25,'Shortlist teams'!$B122)=1,"X","")</f>
        <v/>
      </c>
      <c r="I122" t="str">
        <f>IF(COUNTIF('De Teams'!G$6:G$25,'Shortlist teams'!$B122)=1,"X","")</f>
        <v/>
      </c>
      <c r="J122" t="str">
        <f>IF(COUNTIF('De Teams'!H$6:H$25,'Shortlist teams'!$B122)=1,"X","")</f>
        <v/>
      </c>
      <c r="K122" t="str">
        <f>IF(COUNTIF('De Teams'!I$6:I$25,'Shortlist teams'!$B122)=1,"X","")</f>
        <v/>
      </c>
      <c r="L122" t="str">
        <f>IF(COUNTIF('De Teams'!J$6:J$25,'Shortlist teams'!$B122)=1,"X","")</f>
        <v/>
      </c>
      <c r="M122" t="str">
        <f>IF(COUNTIF('De Teams'!K$6:K$25,'Shortlist teams'!$B122)=1,"X","")</f>
        <v/>
      </c>
      <c r="N122" t="str">
        <f>IF(COUNTIF('De Teams'!L$6:L$25,'Shortlist teams'!$B122)=1,"X","")</f>
        <v/>
      </c>
      <c r="O122" t="str">
        <f>IF(COUNTIF('De Teams'!M$6:M$25,'Shortlist teams'!$B122)=1,"X","")</f>
        <v/>
      </c>
      <c r="P122" t="str">
        <f>IF(COUNTIF('De Teams'!N$6:N$25,'Shortlist teams'!$B122)=1,"X","")</f>
        <v/>
      </c>
      <c r="Q122" t="str">
        <f>IF(COUNTIF('De Teams'!O$6:O$25,'Shortlist teams'!$B122)=1,"X","")</f>
        <v/>
      </c>
      <c r="R122" s="3"/>
      <c r="S122" s="1">
        <f t="shared" si="5"/>
        <v>0</v>
      </c>
      <c r="T122" s="3"/>
    </row>
    <row r="123" spans="1:20" x14ac:dyDescent="0.3">
      <c r="A123" s="1">
        <v>118</v>
      </c>
      <c r="B123" s="169" t="s">
        <v>136</v>
      </c>
      <c r="C123" s="94">
        <v>4</v>
      </c>
      <c r="D123" t="str">
        <f>IF(COUNTIF('De Teams'!B$6:B$25,'Shortlist teams'!$B123)=1,"X","")</f>
        <v/>
      </c>
      <c r="E123" t="str">
        <f>IF(COUNTIF('De Teams'!C$6:C$25,'Shortlist teams'!$B123)=1,"X","")</f>
        <v/>
      </c>
      <c r="F123" t="str">
        <f>IF(COUNTIF('De Teams'!D$6:D$25,'Shortlist teams'!$B123)=1,"X","")</f>
        <v/>
      </c>
      <c r="G123" t="str">
        <f>IF(COUNTIF('De Teams'!E$6:E$25,'Shortlist teams'!$B123)=1,"X","")</f>
        <v/>
      </c>
      <c r="H123" t="str">
        <f>IF(COUNTIF('De Teams'!F$6:F$25,'Shortlist teams'!$B123)=1,"X","")</f>
        <v/>
      </c>
      <c r="I123" t="str">
        <f>IF(COUNTIF('De Teams'!G$6:G$25,'Shortlist teams'!$B123)=1,"X","")</f>
        <v/>
      </c>
      <c r="J123" t="str">
        <f>IF(COUNTIF('De Teams'!H$6:H$25,'Shortlist teams'!$B123)=1,"X","")</f>
        <v/>
      </c>
      <c r="K123" t="str">
        <f>IF(COUNTIF('De Teams'!I$6:I$25,'Shortlist teams'!$B123)=1,"X","")</f>
        <v>X</v>
      </c>
      <c r="L123" t="str">
        <f>IF(COUNTIF('De Teams'!J$6:J$25,'Shortlist teams'!$B123)=1,"X","")</f>
        <v/>
      </c>
      <c r="M123" t="str">
        <f>IF(COUNTIF('De Teams'!K$6:K$25,'Shortlist teams'!$B123)=1,"X","")</f>
        <v/>
      </c>
      <c r="N123" t="str">
        <f>IF(COUNTIF('De Teams'!L$6:L$25,'Shortlist teams'!$B123)=1,"X","")</f>
        <v/>
      </c>
      <c r="O123" t="str">
        <f>IF(COUNTIF('De Teams'!M$6:M$25,'Shortlist teams'!$B123)=1,"X","")</f>
        <v/>
      </c>
      <c r="P123" t="str">
        <f>IF(COUNTIF('De Teams'!N$6:N$25,'Shortlist teams'!$B123)=1,"X","")</f>
        <v/>
      </c>
      <c r="Q123" t="str">
        <f>IF(COUNTIF('De Teams'!O$6:O$25,'Shortlist teams'!$B123)=1,"X","")</f>
        <v/>
      </c>
      <c r="R123" s="3"/>
      <c r="S123" s="1">
        <f t="shared" si="5"/>
        <v>1</v>
      </c>
      <c r="T123" s="3"/>
    </row>
    <row r="124" spans="1:20" x14ac:dyDescent="0.3">
      <c r="A124" s="1">
        <v>119</v>
      </c>
      <c r="B124" s="169" t="s">
        <v>31</v>
      </c>
      <c r="C124" s="94">
        <v>4</v>
      </c>
      <c r="D124" t="str">
        <f>IF(COUNTIF('De Teams'!B$6:B$25,'Shortlist teams'!$B124)=1,"X","")</f>
        <v/>
      </c>
      <c r="E124" t="str">
        <f>IF(COUNTIF('De Teams'!C$6:C$25,'Shortlist teams'!$B124)=1,"X","")</f>
        <v/>
      </c>
      <c r="F124" t="str">
        <f>IF(COUNTIF('De Teams'!D$6:D$25,'Shortlist teams'!$B124)=1,"X","")</f>
        <v/>
      </c>
      <c r="G124" t="str">
        <f>IF(COUNTIF('De Teams'!E$6:E$25,'Shortlist teams'!$B124)=1,"X","")</f>
        <v/>
      </c>
      <c r="H124" t="str">
        <f>IF(COUNTIF('De Teams'!F$6:F$25,'Shortlist teams'!$B124)=1,"X","")</f>
        <v/>
      </c>
      <c r="I124" t="str">
        <f>IF(COUNTIF('De Teams'!G$6:G$25,'Shortlist teams'!$B124)=1,"X","")</f>
        <v/>
      </c>
      <c r="J124" t="str">
        <f>IF(COUNTIF('De Teams'!H$6:H$25,'Shortlist teams'!$B124)=1,"X","")</f>
        <v/>
      </c>
      <c r="K124" t="str">
        <f>IF(COUNTIF('De Teams'!I$6:I$25,'Shortlist teams'!$B124)=1,"X","")</f>
        <v/>
      </c>
      <c r="L124" t="str">
        <f>IF(COUNTIF('De Teams'!J$6:J$25,'Shortlist teams'!$B124)=1,"X","")</f>
        <v/>
      </c>
      <c r="M124" t="str">
        <f>IF(COUNTIF('De Teams'!K$6:K$25,'Shortlist teams'!$B124)=1,"X","")</f>
        <v/>
      </c>
      <c r="N124" t="str">
        <f>IF(COUNTIF('De Teams'!L$6:L$25,'Shortlist teams'!$B124)=1,"X","")</f>
        <v/>
      </c>
      <c r="O124" t="str">
        <f>IF(COUNTIF('De Teams'!M$6:M$25,'Shortlist teams'!$B124)=1,"X","")</f>
        <v/>
      </c>
      <c r="P124" t="str">
        <f>IF(COUNTIF('De Teams'!N$6:N$25,'Shortlist teams'!$B124)=1,"X","")</f>
        <v/>
      </c>
      <c r="Q124" t="str">
        <f>IF(COUNTIF('De Teams'!O$6:O$25,'Shortlist teams'!$B124)=1,"X","")</f>
        <v/>
      </c>
      <c r="R124" s="3"/>
      <c r="S124" s="1">
        <f t="shared" si="5"/>
        <v>0</v>
      </c>
      <c r="T124" s="3"/>
    </row>
    <row r="125" spans="1:20" x14ac:dyDescent="0.3">
      <c r="A125" s="1">
        <v>120</v>
      </c>
      <c r="B125" s="169" t="s">
        <v>259</v>
      </c>
      <c r="C125" s="94">
        <v>4</v>
      </c>
      <c r="D125" t="str">
        <f>IF(COUNTIF('De Teams'!B$6:B$25,'Shortlist teams'!$B125)=1,"X","")</f>
        <v/>
      </c>
      <c r="E125" t="str">
        <f>IF(COUNTIF('De Teams'!C$6:C$25,'Shortlist teams'!$B125)=1,"X","")</f>
        <v/>
      </c>
      <c r="F125" t="str">
        <f>IF(COUNTIF('De Teams'!D$6:D$25,'Shortlist teams'!$B125)=1,"X","")</f>
        <v/>
      </c>
      <c r="G125" t="str">
        <f>IF(COUNTIF('De Teams'!E$6:E$25,'Shortlist teams'!$B125)=1,"X","")</f>
        <v/>
      </c>
      <c r="H125" t="str">
        <f>IF(COUNTIF('De Teams'!F$6:F$25,'Shortlist teams'!$B125)=1,"X","")</f>
        <v/>
      </c>
      <c r="I125" t="str">
        <f>IF(COUNTIF('De Teams'!G$6:G$25,'Shortlist teams'!$B125)=1,"X","")</f>
        <v/>
      </c>
      <c r="J125" t="str">
        <f>IF(COUNTIF('De Teams'!H$6:H$25,'Shortlist teams'!$B125)=1,"X","")</f>
        <v/>
      </c>
      <c r="K125" t="str">
        <f>IF(COUNTIF('De Teams'!I$6:I$25,'Shortlist teams'!$B125)=1,"X","")</f>
        <v/>
      </c>
      <c r="L125" t="str">
        <f>IF(COUNTIF('De Teams'!J$6:J$25,'Shortlist teams'!$B125)=1,"X","")</f>
        <v/>
      </c>
      <c r="M125" t="str">
        <f>IF(COUNTIF('De Teams'!K$6:K$25,'Shortlist teams'!$B125)=1,"X","")</f>
        <v/>
      </c>
      <c r="N125" t="str">
        <f>IF(COUNTIF('De Teams'!L$6:L$25,'Shortlist teams'!$B125)=1,"X","")</f>
        <v/>
      </c>
      <c r="O125" t="str">
        <f>IF(COUNTIF('De Teams'!M$6:M$25,'Shortlist teams'!$B125)=1,"X","")</f>
        <v/>
      </c>
      <c r="P125" t="str">
        <f>IF(COUNTIF('De Teams'!N$6:N$25,'Shortlist teams'!$B125)=1,"X","")</f>
        <v/>
      </c>
      <c r="Q125" t="str">
        <f>IF(COUNTIF('De Teams'!O$6:O$25,'Shortlist teams'!$B125)=1,"X","")</f>
        <v/>
      </c>
      <c r="R125" s="3"/>
      <c r="S125" s="1">
        <f t="shared" si="5"/>
        <v>0</v>
      </c>
      <c r="T125" s="3"/>
    </row>
    <row r="126" spans="1:20" x14ac:dyDescent="0.3">
      <c r="A126" s="1">
        <v>121</v>
      </c>
      <c r="B126" s="169" t="s">
        <v>138</v>
      </c>
      <c r="C126" s="94">
        <v>4</v>
      </c>
      <c r="D126" t="str">
        <f>IF(COUNTIF('De Teams'!B$6:B$25,'Shortlist teams'!$B126)=1,"X","")</f>
        <v/>
      </c>
      <c r="E126" t="str">
        <f>IF(COUNTIF('De Teams'!C$6:C$25,'Shortlist teams'!$B126)=1,"X","")</f>
        <v/>
      </c>
      <c r="F126" t="str">
        <f>IF(COUNTIF('De Teams'!D$6:D$25,'Shortlist teams'!$B126)=1,"X","")</f>
        <v/>
      </c>
      <c r="G126" t="str">
        <f>IF(COUNTIF('De Teams'!E$6:E$25,'Shortlist teams'!$B126)=1,"X","")</f>
        <v/>
      </c>
      <c r="H126" t="str">
        <f>IF(COUNTIF('De Teams'!F$6:F$25,'Shortlist teams'!$B126)=1,"X","")</f>
        <v/>
      </c>
      <c r="I126" t="str">
        <f>IF(COUNTIF('De Teams'!G$6:G$25,'Shortlist teams'!$B126)=1,"X","")</f>
        <v/>
      </c>
      <c r="J126" t="str">
        <f>IF(COUNTIF('De Teams'!H$6:H$25,'Shortlist teams'!$B126)=1,"X","")</f>
        <v/>
      </c>
      <c r="K126" t="str">
        <f>IF(COUNTIF('De Teams'!I$6:I$25,'Shortlist teams'!$B126)=1,"X","")</f>
        <v/>
      </c>
      <c r="L126" t="str">
        <f>IF(COUNTIF('De Teams'!J$6:J$25,'Shortlist teams'!$B126)=1,"X","")</f>
        <v/>
      </c>
      <c r="M126" t="str">
        <f>IF(COUNTIF('De Teams'!K$6:K$25,'Shortlist teams'!$B126)=1,"X","")</f>
        <v/>
      </c>
      <c r="N126" t="str">
        <f>IF(COUNTIF('De Teams'!L$6:L$25,'Shortlist teams'!$B126)=1,"X","")</f>
        <v/>
      </c>
      <c r="O126" t="str">
        <f>IF(COUNTIF('De Teams'!M$6:M$25,'Shortlist teams'!$B126)=1,"X","")</f>
        <v/>
      </c>
      <c r="P126" t="str">
        <f>IF(COUNTIF('De Teams'!N$6:N$25,'Shortlist teams'!$B126)=1,"X","")</f>
        <v/>
      </c>
      <c r="Q126" t="str">
        <f>IF(COUNTIF('De Teams'!O$6:O$25,'Shortlist teams'!$B126)=1,"X","")</f>
        <v/>
      </c>
      <c r="R126" s="3"/>
      <c r="S126" s="1">
        <f t="shared" si="5"/>
        <v>0</v>
      </c>
      <c r="T126" s="3"/>
    </row>
    <row r="127" spans="1:20" x14ac:dyDescent="0.3">
      <c r="A127" s="1">
        <v>122</v>
      </c>
      <c r="B127" s="169" t="s">
        <v>139</v>
      </c>
      <c r="C127" s="94">
        <v>4</v>
      </c>
      <c r="D127" t="str">
        <f>IF(COUNTIF('De Teams'!B$6:B$25,'Shortlist teams'!$B127)=1,"X","")</f>
        <v/>
      </c>
      <c r="E127" t="str">
        <f>IF(COUNTIF('De Teams'!C$6:C$25,'Shortlist teams'!$B127)=1,"X","")</f>
        <v/>
      </c>
      <c r="F127" t="str">
        <f>IF(COUNTIF('De Teams'!D$6:D$25,'Shortlist teams'!$B127)=1,"X","")</f>
        <v/>
      </c>
      <c r="G127" t="str">
        <f>IF(COUNTIF('De Teams'!E$6:E$25,'Shortlist teams'!$B127)=1,"X","")</f>
        <v/>
      </c>
      <c r="H127" t="str">
        <f>IF(COUNTIF('De Teams'!F$6:F$25,'Shortlist teams'!$B127)=1,"X","")</f>
        <v/>
      </c>
      <c r="I127" t="str">
        <f>IF(COUNTIF('De Teams'!G$6:G$25,'Shortlist teams'!$B127)=1,"X","")</f>
        <v/>
      </c>
      <c r="J127" t="str">
        <f>IF(COUNTIF('De Teams'!H$6:H$25,'Shortlist teams'!$B127)=1,"X","")</f>
        <v/>
      </c>
      <c r="K127" t="str">
        <f>IF(COUNTIF('De Teams'!I$6:I$25,'Shortlist teams'!$B127)=1,"X","")</f>
        <v/>
      </c>
      <c r="L127" t="str">
        <f>IF(COUNTIF('De Teams'!J$6:J$25,'Shortlist teams'!$B127)=1,"X","")</f>
        <v/>
      </c>
      <c r="M127" t="str">
        <f>IF(COUNTIF('De Teams'!K$6:K$25,'Shortlist teams'!$B127)=1,"X","")</f>
        <v/>
      </c>
      <c r="N127" t="str">
        <f>IF(COUNTIF('De Teams'!L$6:L$25,'Shortlist teams'!$B127)=1,"X","")</f>
        <v/>
      </c>
      <c r="O127" t="str">
        <f>IF(COUNTIF('De Teams'!M$6:M$25,'Shortlist teams'!$B127)=1,"X","")</f>
        <v/>
      </c>
      <c r="P127" t="str">
        <f>IF(COUNTIF('De Teams'!N$6:N$25,'Shortlist teams'!$B127)=1,"X","")</f>
        <v/>
      </c>
      <c r="Q127" t="str">
        <f>IF(COUNTIF('De Teams'!O$6:O$25,'Shortlist teams'!$B127)=1,"X","")</f>
        <v/>
      </c>
      <c r="R127" s="3"/>
      <c r="S127" s="1">
        <f t="shared" si="5"/>
        <v>0</v>
      </c>
      <c r="T127" s="3"/>
    </row>
    <row r="128" spans="1:20" x14ac:dyDescent="0.3">
      <c r="A128" s="1">
        <v>123</v>
      </c>
      <c r="B128" s="169" t="s">
        <v>172</v>
      </c>
      <c r="C128" s="94">
        <v>4</v>
      </c>
      <c r="D128" t="str">
        <f>IF(COUNTIF('De Teams'!B$6:B$25,'Shortlist teams'!$B128)=1,"X","")</f>
        <v/>
      </c>
      <c r="E128" t="str">
        <f>IF(COUNTIF('De Teams'!C$6:C$25,'Shortlist teams'!$B128)=1,"X","")</f>
        <v/>
      </c>
      <c r="F128" t="str">
        <f>IF(COUNTIF('De Teams'!D$6:D$25,'Shortlist teams'!$B128)=1,"X","")</f>
        <v/>
      </c>
      <c r="G128" t="str">
        <f>IF(COUNTIF('De Teams'!E$6:E$25,'Shortlist teams'!$B128)=1,"X","")</f>
        <v/>
      </c>
      <c r="H128" t="str">
        <f>IF(COUNTIF('De Teams'!F$6:F$25,'Shortlist teams'!$B128)=1,"X","")</f>
        <v/>
      </c>
      <c r="I128" t="str">
        <f>IF(COUNTIF('De Teams'!G$6:G$25,'Shortlist teams'!$B128)=1,"X","")</f>
        <v/>
      </c>
      <c r="J128" t="str">
        <f>IF(COUNTIF('De Teams'!H$6:H$25,'Shortlist teams'!$B128)=1,"X","")</f>
        <v/>
      </c>
      <c r="K128" t="str">
        <f>IF(COUNTIF('De Teams'!I$6:I$25,'Shortlist teams'!$B128)=1,"X","")</f>
        <v/>
      </c>
      <c r="L128" t="str">
        <f>IF(COUNTIF('De Teams'!J$6:J$25,'Shortlist teams'!$B128)=1,"X","")</f>
        <v/>
      </c>
      <c r="M128" t="str">
        <f>IF(COUNTIF('De Teams'!K$6:K$25,'Shortlist teams'!$B128)=1,"X","")</f>
        <v/>
      </c>
      <c r="N128" t="str">
        <f>IF(COUNTIF('De Teams'!L$6:L$25,'Shortlist teams'!$B128)=1,"X","")</f>
        <v/>
      </c>
      <c r="O128" t="str">
        <f>IF(COUNTIF('De Teams'!M$6:M$25,'Shortlist teams'!$B128)=1,"X","")</f>
        <v/>
      </c>
      <c r="P128" t="str">
        <f>IF(COUNTIF('De Teams'!N$6:N$25,'Shortlist teams'!$B128)=1,"X","")</f>
        <v/>
      </c>
      <c r="Q128" t="str">
        <f>IF(COUNTIF('De Teams'!O$6:O$25,'Shortlist teams'!$B128)=1,"X","")</f>
        <v/>
      </c>
      <c r="R128" s="3"/>
      <c r="S128" s="1">
        <f t="shared" si="5"/>
        <v>0</v>
      </c>
      <c r="T128" s="3"/>
    </row>
    <row r="129" spans="1:20" x14ac:dyDescent="0.3">
      <c r="A129" s="1">
        <v>124</v>
      </c>
      <c r="B129" s="169" t="s">
        <v>260</v>
      </c>
      <c r="C129" s="94">
        <v>4</v>
      </c>
      <c r="D129" t="str">
        <f>IF(COUNTIF('De Teams'!B$6:B$25,'Shortlist teams'!$B129)=1,"X","")</f>
        <v/>
      </c>
      <c r="E129" t="str">
        <f>IF(COUNTIF('De Teams'!C$6:C$25,'Shortlist teams'!$B129)=1,"X","")</f>
        <v/>
      </c>
      <c r="F129" t="str">
        <f>IF(COUNTIF('De Teams'!D$6:D$25,'Shortlist teams'!$B129)=1,"X","")</f>
        <v/>
      </c>
      <c r="G129" t="str">
        <f>IF(COUNTIF('De Teams'!E$6:E$25,'Shortlist teams'!$B129)=1,"X","")</f>
        <v/>
      </c>
      <c r="H129" t="str">
        <f>IF(COUNTIF('De Teams'!F$6:F$25,'Shortlist teams'!$B129)=1,"X","")</f>
        <v>X</v>
      </c>
      <c r="I129" t="str">
        <f>IF(COUNTIF('De Teams'!G$6:G$25,'Shortlist teams'!$B129)=1,"X","")</f>
        <v/>
      </c>
      <c r="J129" t="str">
        <f>IF(COUNTIF('De Teams'!H$6:H$25,'Shortlist teams'!$B129)=1,"X","")</f>
        <v/>
      </c>
      <c r="K129" t="str">
        <f>IF(COUNTIF('De Teams'!I$6:I$25,'Shortlist teams'!$B129)=1,"X","")</f>
        <v/>
      </c>
      <c r="L129" t="str">
        <f>IF(COUNTIF('De Teams'!J$6:J$25,'Shortlist teams'!$B129)=1,"X","")</f>
        <v/>
      </c>
      <c r="M129" t="str">
        <f>IF(COUNTIF('De Teams'!K$6:K$25,'Shortlist teams'!$B129)=1,"X","")</f>
        <v/>
      </c>
      <c r="N129" t="str">
        <f>IF(COUNTIF('De Teams'!L$6:L$25,'Shortlist teams'!$B129)=1,"X","")</f>
        <v/>
      </c>
      <c r="O129" t="str">
        <f>IF(COUNTIF('De Teams'!M$6:M$25,'Shortlist teams'!$B129)=1,"X","")</f>
        <v/>
      </c>
      <c r="P129" t="str">
        <f>IF(COUNTIF('De Teams'!N$6:N$25,'Shortlist teams'!$B129)=1,"X","")</f>
        <v/>
      </c>
      <c r="Q129" t="str">
        <f>IF(COUNTIF('De Teams'!O$6:O$25,'Shortlist teams'!$B129)=1,"X","")</f>
        <v/>
      </c>
      <c r="R129" s="3"/>
      <c r="S129" s="1">
        <f t="shared" si="5"/>
        <v>1</v>
      </c>
      <c r="T129" s="3"/>
    </row>
    <row r="130" spans="1:20" x14ac:dyDescent="0.3">
      <c r="A130" s="1">
        <v>125</v>
      </c>
      <c r="B130" s="169" t="s">
        <v>183</v>
      </c>
      <c r="C130" s="94">
        <v>4</v>
      </c>
      <c r="D130" t="str">
        <f>IF(COUNTIF('De Teams'!B$6:B$25,'Shortlist teams'!$B130)=1,"X","")</f>
        <v/>
      </c>
      <c r="E130" t="str">
        <f>IF(COUNTIF('De Teams'!C$6:C$25,'Shortlist teams'!$B130)=1,"X","")</f>
        <v/>
      </c>
      <c r="F130" t="str">
        <f>IF(COUNTIF('De Teams'!D$6:D$25,'Shortlist teams'!$B130)=1,"X","")</f>
        <v/>
      </c>
      <c r="G130" t="str">
        <f>IF(COUNTIF('De Teams'!E$6:E$25,'Shortlist teams'!$B130)=1,"X","")</f>
        <v/>
      </c>
      <c r="H130" t="str">
        <f>IF(COUNTIF('De Teams'!F$6:F$25,'Shortlist teams'!$B130)=1,"X","")</f>
        <v/>
      </c>
      <c r="I130" t="str">
        <f>IF(COUNTIF('De Teams'!G$6:G$25,'Shortlist teams'!$B130)=1,"X","")</f>
        <v/>
      </c>
      <c r="J130" t="str">
        <f>IF(COUNTIF('De Teams'!H$6:H$25,'Shortlist teams'!$B130)=1,"X","")</f>
        <v/>
      </c>
      <c r="K130" t="str">
        <f>IF(COUNTIF('De Teams'!I$6:I$25,'Shortlist teams'!$B130)=1,"X","")</f>
        <v/>
      </c>
      <c r="L130" t="str">
        <f>IF(COUNTIF('De Teams'!J$6:J$25,'Shortlist teams'!$B130)=1,"X","")</f>
        <v/>
      </c>
      <c r="M130" t="str">
        <f>IF(COUNTIF('De Teams'!K$6:K$25,'Shortlist teams'!$B130)=1,"X","")</f>
        <v/>
      </c>
      <c r="N130" t="str">
        <f>IF(COUNTIF('De Teams'!L$6:L$25,'Shortlist teams'!$B130)=1,"X","")</f>
        <v/>
      </c>
      <c r="O130" t="str">
        <f>IF(COUNTIF('De Teams'!M$6:M$25,'Shortlist teams'!$B130)=1,"X","")</f>
        <v/>
      </c>
      <c r="P130" t="str">
        <f>IF(COUNTIF('De Teams'!N$6:N$25,'Shortlist teams'!$B130)=1,"X","")</f>
        <v>X</v>
      </c>
      <c r="Q130" t="str">
        <f>IF(COUNTIF('De Teams'!O$6:O$25,'Shortlist teams'!$B130)=1,"X","")</f>
        <v/>
      </c>
      <c r="R130" s="3"/>
      <c r="S130" s="1">
        <f t="shared" si="5"/>
        <v>1</v>
      </c>
      <c r="T130" s="3"/>
    </row>
    <row r="131" spans="1:20" x14ac:dyDescent="0.3">
      <c r="A131" s="1">
        <v>126</v>
      </c>
      <c r="B131" s="169" t="s">
        <v>140</v>
      </c>
      <c r="C131" s="94">
        <v>4</v>
      </c>
      <c r="D131" t="str">
        <f>IF(COUNTIF('De Teams'!B$6:B$25,'Shortlist teams'!$B131)=1,"X","")</f>
        <v/>
      </c>
      <c r="E131" t="str">
        <f>IF(COUNTIF('De Teams'!C$6:C$25,'Shortlist teams'!$B131)=1,"X","")</f>
        <v/>
      </c>
      <c r="F131" t="str">
        <f>IF(COUNTIF('De Teams'!D$6:D$25,'Shortlist teams'!$B131)=1,"X","")</f>
        <v/>
      </c>
      <c r="G131" t="str">
        <f>IF(COUNTIF('De Teams'!E$6:E$25,'Shortlist teams'!$B131)=1,"X","")</f>
        <v/>
      </c>
      <c r="H131" t="str">
        <f>IF(COUNTIF('De Teams'!F$6:F$25,'Shortlist teams'!$B131)=1,"X","")</f>
        <v/>
      </c>
      <c r="I131" t="str">
        <f>IF(COUNTIF('De Teams'!G$6:G$25,'Shortlist teams'!$B131)=1,"X","")</f>
        <v/>
      </c>
      <c r="J131" t="str">
        <f>IF(COUNTIF('De Teams'!H$6:H$25,'Shortlist teams'!$B131)=1,"X","")</f>
        <v/>
      </c>
      <c r="K131" t="str">
        <f>IF(COUNTIF('De Teams'!I$6:I$25,'Shortlist teams'!$B131)=1,"X","")</f>
        <v/>
      </c>
      <c r="L131" t="str">
        <f>IF(COUNTIF('De Teams'!J$6:J$25,'Shortlist teams'!$B131)=1,"X","")</f>
        <v/>
      </c>
      <c r="M131" t="str">
        <f>IF(COUNTIF('De Teams'!K$6:K$25,'Shortlist teams'!$B131)=1,"X","")</f>
        <v/>
      </c>
      <c r="N131" t="str">
        <f>IF(COUNTIF('De Teams'!L$6:L$25,'Shortlist teams'!$B131)=1,"X","")</f>
        <v/>
      </c>
      <c r="O131" t="str">
        <f>IF(COUNTIF('De Teams'!M$6:M$25,'Shortlist teams'!$B131)=1,"X","")</f>
        <v/>
      </c>
      <c r="P131" t="str">
        <f>IF(COUNTIF('De Teams'!N$6:N$25,'Shortlist teams'!$B131)=1,"X","")</f>
        <v/>
      </c>
      <c r="Q131" t="str">
        <f>IF(COUNTIF('De Teams'!O$6:O$25,'Shortlist teams'!$B131)=1,"X","")</f>
        <v/>
      </c>
      <c r="R131" s="3"/>
      <c r="S131" s="1">
        <f t="shared" si="5"/>
        <v>0</v>
      </c>
      <c r="T131" s="3"/>
    </row>
    <row r="132" spans="1:20" x14ac:dyDescent="0.3">
      <c r="A132" s="1">
        <v>127</v>
      </c>
      <c r="B132" s="169" t="s">
        <v>261</v>
      </c>
      <c r="C132" s="94">
        <v>4</v>
      </c>
      <c r="D132" t="str">
        <f>IF(COUNTIF('De Teams'!B$6:B$25,'Shortlist teams'!$B132)=1,"X","")</f>
        <v/>
      </c>
      <c r="E132" t="str">
        <f>IF(COUNTIF('De Teams'!C$6:C$25,'Shortlist teams'!$B132)=1,"X","")</f>
        <v/>
      </c>
      <c r="F132" t="str">
        <f>IF(COUNTIF('De Teams'!D$6:D$25,'Shortlist teams'!$B132)=1,"X","")</f>
        <v/>
      </c>
      <c r="G132" t="str">
        <f>IF(COUNTIF('De Teams'!E$6:E$25,'Shortlist teams'!$B132)=1,"X","")</f>
        <v/>
      </c>
      <c r="H132" t="str">
        <f>IF(COUNTIF('De Teams'!F$6:F$25,'Shortlist teams'!$B132)=1,"X","")</f>
        <v/>
      </c>
      <c r="I132" t="str">
        <f>IF(COUNTIF('De Teams'!G$6:G$25,'Shortlist teams'!$B132)=1,"X","")</f>
        <v/>
      </c>
      <c r="J132" t="str">
        <f>IF(COUNTIF('De Teams'!H$6:H$25,'Shortlist teams'!$B132)=1,"X","")</f>
        <v>X</v>
      </c>
      <c r="K132" t="str">
        <f>IF(COUNTIF('De Teams'!I$6:I$25,'Shortlist teams'!$B132)=1,"X","")</f>
        <v/>
      </c>
      <c r="L132" t="str">
        <f>IF(COUNTIF('De Teams'!J$6:J$25,'Shortlist teams'!$B132)=1,"X","")</f>
        <v/>
      </c>
      <c r="M132" t="str">
        <f>IF(COUNTIF('De Teams'!K$6:K$25,'Shortlist teams'!$B132)=1,"X","")</f>
        <v/>
      </c>
      <c r="N132" t="str">
        <f>IF(COUNTIF('De Teams'!L$6:L$25,'Shortlist teams'!$B132)=1,"X","")</f>
        <v>X</v>
      </c>
      <c r="O132" t="str">
        <f>IF(COUNTIF('De Teams'!M$6:M$25,'Shortlist teams'!$B132)=1,"X","")</f>
        <v/>
      </c>
      <c r="P132" t="str">
        <f>IF(COUNTIF('De Teams'!N$6:N$25,'Shortlist teams'!$B132)=1,"X","")</f>
        <v/>
      </c>
      <c r="Q132" t="str">
        <f>IF(COUNTIF('De Teams'!O$6:O$25,'Shortlist teams'!$B132)=1,"X","")</f>
        <v/>
      </c>
      <c r="R132" s="3"/>
      <c r="S132" s="1">
        <f t="shared" si="5"/>
        <v>2</v>
      </c>
      <c r="T132" s="3"/>
    </row>
    <row r="133" spans="1:20" x14ac:dyDescent="0.3">
      <c r="A133" s="1">
        <v>128</v>
      </c>
      <c r="B133" s="169" t="s">
        <v>262</v>
      </c>
      <c r="C133" s="94">
        <v>4</v>
      </c>
      <c r="D133" t="str">
        <f>IF(COUNTIF('De Teams'!B$6:B$25,'Shortlist teams'!$B133)=1,"X","")</f>
        <v/>
      </c>
      <c r="E133" t="str">
        <f>IF(COUNTIF('De Teams'!C$6:C$25,'Shortlist teams'!$B133)=1,"X","")</f>
        <v/>
      </c>
      <c r="F133" t="str">
        <f>IF(COUNTIF('De Teams'!D$6:D$25,'Shortlist teams'!$B133)=1,"X","")</f>
        <v/>
      </c>
      <c r="G133" t="str">
        <f>IF(COUNTIF('De Teams'!E$6:E$25,'Shortlist teams'!$B133)=1,"X","")</f>
        <v/>
      </c>
      <c r="H133" t="str">
        <f>IF(COUNTIF('De Teams'!F$6:F$25,'Shortlist teams'!$B133)=1,"X","")</f>
        <v/>
      </c>
      <c r="I133" t="str">
        <f>IF(COUNTIF('De Teams'!G$6:G$25,'Shortlist teams'!$B133)=1,"X","")</f>
        <v/>
      </c>
      <c r="J133" t="str">
        <f>IF(COUNTIF('De Teams'!H$6:H$25,'Shortlist teams'!$B133)=1,"X","")</f>
        <v/>
      </c>
      <c r="K133" t="str">
        <f>IF(COUNTIF('De Teams'!I$6:I$25,'Shortlist teams'!$B133)=1,"X","")</f>
        <v/>
      </c>
      <c r="L133" t="str">
        <f>IF(COUNTIF('De Teams'!J$6:J$25,'Shortlist teams'!$B133)=1,"X","")</f>
        <v/>
      </c>
      <c r="M133" t="str">
        <f>IF(COUNTIF('De Teams'!K$6:K$25,'Shortlist teams'!$B133)=1,"X","")</f>
        <v/>
      </c>
      <c r="N133" t="str">
        <f>IF(COUNTIF('De Teams'!L$6:L$25,'Shortlist teams'!$B133)=1,"X","")</f>
        <v/>
      </c>
      <c r="O133" t="str">
        <f>IF(COUNTIF('De Teams'!M$6:M$25,'Shortlist teams'!$B133)=1,"X","")</f>
        <v/>
      </c>
      <c r="P133" t="str">
        <f>IF(COUNTIF('De Teams'!N$6:N$25,'Shortlist teams'!$B133)=1,"X","")</f>
        <v/>
      </c>
      <c r="Q133" t="str">
        <f>IF(COUNTIF('De Teams'!O$6:O$25,'Shortlist teams'!$B133)=1,"X","")</f>
        <v/>
      </c>
      <c r="R133" s="3"/>
      <c r="S133" s="1">
        <f t="shared" si="5"/>
        <v>0</v>
      </c>
      <c r="T133" s="3"/>
    </row>
    <row r="134" spans="1:20" x14ac:dyDescent="0.3">
      <c r="A134" s="1">
        <v>129</v>
      </c>
      <c r="B134" s="169" t="s">
        <v>286</v>
      </c>
      <c r="C134" s="94">
        <v>4</v>
      </c>
      <c r="D134" t="str">
        <f>IF(COUNTIF('De Teams'!B$6:B$25,'Shortlist teams'!$B134)=1,"X","")</f>
        <v/>
      </c>
      <c r="E134" t="str">
        <f>IF(COUNTIF('De Teams'!C$6:C$25,'Shortlist teams'!$B134)=1,"X","")</f>
        <v/>
      </c>
      <c r="F134" t="str">
        <f>IF(COUNTIF('De Teams'!D$6:D$25,'Shortlist teams'!$B134)=1,"X","")</f>
        <v/>
      </c>
      <c r="G134" t="str">
        <f>IF(COUNTIF('De Teams'!E$6:E$25,'Shortlist teams'!$B134)=1,"X","")</f>
        <v/>
      </c>
      <c r="H134" t="str">
        <f>IF(COUNTIF('De Teams'!F$6:F$25,'Shortlist teams'!$B134)=1,"X","")</f>
        <v/>
      </c>
      <c r="I134" t="str">
        <f>IF(COUNTIF('De Teams'!G$6:G$25,'Shortlist teams'!$B134)=1,"X","")</f>
        <v/>
      </c>
      <c r="J134" t="str">
        <f>IF(COUNTIF('De Teams'!H$6:H$25,'Shortlist teams'!$B134)=1,"X","")</f>
        <v/>
      </c>
      <c r="K134" t="str">
        <f>IF(COUNTIF('De Teams'!I$6:I$25,'Shortlist teams'!$B134)=1,"X","")</f>
        <v/>
      </c>
      <c r="L134" t="str">
        <f>IF(COUNTIF('De Teams'!J$6:J$25,'Shortlist teams'!$B134)=1,"X","")</f>
        <v/>
      </c>
      <c r="M134" t="str">
        <f>IF(COUNTIF('De Teams'!K$6:K$25,'Shortlist teams'!$B134)=1,"X","")</f>
        <v/>
      </c>
      <c r="N134" t="str">
        <f>IF(COUNTIF('De Teams'!L$6:L$25,'Shortlist teams'!$B134)=1,"X","")</f>
        <v/>
      </c>
      <c r="O134" t="str">
        <f>IF(COUNTIF('De Teams'!M$6:M$25,'Shortlist teams'!$B134)=1,"X","")</f>
        <v/>
      </c>
      <c r="P134" t="str">
        <f>IF(COUNTIF('De Teams'!N$6:N$25,'Shortlist teams'!$B134)=1,"X","")</f>
        <v/>
      </c>
      <c r="Q134" t="str">
        <f>IF(COUNTIF('De Teams'!O$6:O$25,'Shortlist teams'!$B134)=1,"X","")</f>
        <v/>
      </c>
      <c r="R134" s="3"/>
      <c r="S134" s="1">
        <f t="shared" si="5"/>
        <v>0</v>
      </c>
      <c r="T134" s="3"/>
    </row>
    <row r="135" spans="1:20" x14ac:dyDescent="0.3">
      <c r="A135" s="1">
        <v>130</v>
      </c>
      <c r="B135" s="169" t="s">
        <v>142</v>
      </c>
      <c r="C135" s="94">
        <v>4</v>
      </c>
      <c r="D135" t="str">
        <f>IF(COUNTIF('De Teams'!B$6:B$25,'Shortlist teams'!$B135)=1,"X","")</f>
        <v/>
      </c>
      <c r="E135" t="str">
        <f>IF(COUNTIF('De Teams'!C$6:C$25,'Shortlist teams'!$B135)=1,"X","")</f>
        <v/>
      </c>
      <c r="F135" t="str">
        <f>IF(COUNTIF('De Teams'!D$6:D$25,'Shortlist teams'!$B135)=1,"X","")</f>
        <v/>
      </c>
      <c r="G135" t="str">
        <f>IF(COUNTIF('De Teams'!E$6:E$25,'Shortlist teams'!$B135)=1,"X","")</f>
        <v/>
      </c>
      <c r="H135" t="str">
        <f>IF(COUNTIF('De Teams'!F$6:F$25,'Shortlist teams'!$B135)=1,"X","")</f>
        <v/>
      </c>
      <c r="I135" t="str">
        <f>IF(COUNTIF('De Teams'!G$6:G$25,'Shortlist teams'!$B135)=1,"X","")</f>
        <v/>
      </c>
      <c r="J135" t="str">
        <f>IF(COUNTIF('De Teams'!H$6:H$25,'Shortlist teams'!$B135)=1,"X","")</f>
        <v/>
      </c>
      <c r="K135" t="str">
        <f>IF(COUNTIF('De Teams'!I$6:I$25,'Shortlist teams'!$B135)=1,"X","")</f>
        <v/>
      </c>
      <c r="L135" t="str">
        <f>IF(COUNTIF('De Teams'!J$6:J$25,'Shortlist teams'!$B135)=1,"X","")</f>
        <v/>
      </c>
      <c r="M135" t="str">
        <f>IF(COUNTIF('De Teams'!K$6:K$25,'Shortlist teams'!$B135)=1,"X","")</f>
        <v/>
      </c>
      <c r="N135" t="str">
        <f>IF(COUNTIF('De Teams'!L$6:L$25,'Shortlist teams'!$B135)=1,"X","")</f>
        <v/>
      </c>
      <c r="O135" t="str">
        <f>IF(COUNTIF('De Teams'!M$6:M$25,'Shortlist teams'!$B135)=1,"X","")</f>
        <v/>
      </c>
      <c r="P135" t="str">
        <f>IF(COUNTIF('De Teams'!N$6:N$25,'Shortlist teams'!$B135)=1,"X","")</f>
        <v/>
      </c>
      <c r="Q135" t="str">
        <f>IF(COUNTIF('De Teams'!O$6:O$25,'Shortlist teams'!$B135)=1,"X","")</f>
        <v/>
      </c>
      <c r="R135" s="3"/>
      <c r="S135" s="1">
        <f t="shared" ref="S135:S181" si="6">COUNTIF(D135:Q135,"X")</f>
        <v>0</v>
      </c>
      <c r="T135" s="3"/>
    </row>
    <row r="136" spans="1:20" x14ac:dyDescent="0.3">
      <c r="A136" s="1">
        <v>131</v>
      </c>
      <c r="B136" s="169" t="s">
        <v>287</v>
      </c>
      <c r="C136" s="94">
        <v>4</v>
      </c>
      <c r="D136" t="str">
        <f>IF(COUNTIF('De Teams'!B$6:B$25,'Shortlist teams'!$B136)=1,"X","")</f>
        <v/>
      </c>
      <c r="E136" t="str">
        <f>IF(COUNTIF('De Teams'!C$6:C$25,'Shortlist teams'!$B136)=1,"X","")</f>
        <v/>
      </c>
      <c r="F136" t="str">
        <f>IF(COUNTIF('De Teams'!D$6:D$25,'Shortlist teams'!$B136)=1,"X","")</f>
        <v/>
      </c>
      <c r="G136" t="str">
        <f>IF(COUNTIF('De Teams'!E$6:E$25,'Shortlist teams'!$B136)=1,"X","")</f>
        <v/>
      </c>
      <c r="H136" t="str">
        <f>IF(COUNTIF('De Teams'!F$6:F$25,'Shortlist teams'!$B136)=1,"X","")</f>
        <v/>
      </c>
      <c r="I136" t="str">
        <f>IF(COUNTIF('De Teams'!G$6:G$25,'Shortlist teams'!$B136)=1,"X","")</f>
        <v/>
      </c>
      <c r="J136" t="str">
        <f>IF(COUNTIF('De Teams'!H$6:H$25,'Shortlist teams'!$B136)=1,"X","")</f>
        <v/>
      </c>
      <c r="K136" t="str">
        <f>IF(COUNTIF('De Teams'!I$6:I$25,'Shortlist teams'!$B136)=1,"X","")</f>
        <v/>
      </c>
      <c r="L136" t="str">
        <f>IF(COUNTIF('De Teams'!J$6:J$25,'Shortlist teams'!$B136)=1,"X","")</f>
        <v/>
      </c>
      <c r="M136" t="str">
        <f>IF(COUNTIF('De Teams'!K$6:K$25,'Shortlist teams'!$B136)=1,"X","")</f>
        <v/>
      </c>
      <c r="N136" t="str">
        <f>IF(COUNTIF('De Teams'!L$6:L$25,'Shortlist teams'!$B136)=1,"X","")</f>
        <v/>
      </c>
      <c r="O136" t="str">
        <f>IF(COUNTIF('De Teams'!M$6:M$25,'Shortlist teams'!$B136)=1,"X","")</f>
        <v/>
      </c>
      <c r="P136" t="str">
        <f>IF(COUNTIF('De Teams'!N$6:N$25,'Shortlist teams'!$B136)=1,"X","")</f>
        <v/>
      </c>
      <c r="Q136" t="str">
        <f>IF(COUNTIF('De Teams'!O$6:O$25,'Shortlist teams'!$B136)=1,"X","")</f>
        <v/>
      </c>
      <c r="R136" s="3"/>
      <c r="S136" s="1">
        <f t="shared" si="6"/>
        <v>0</v>
      </c>
      <c r="T136" s="3"/>
    </row>
    <row r="137" spans="1:20" x14ac:dyDescent="0.3">
      <c r="A137" s="1">
        <v>132</v>
      </c>
      <c r="B137" s="169" t="s">
        <v>143</v>
      </c>
      <c r="C137" s="94">
        <v>4</v>
      </c>
      <c r="D137" t="str">
        <f>IF(COUNTIF('De Teams'!B$6:B$25,'Shortlist teams'!$B137)=1,"X","")</f>
        <v/>
      </c>
      <c r="E137" t="str">
        <f>IF(COUNTIF('De Teams'!C$6:C$25,'Shortlist teams'!$B137)=1,"X","")</f>
        <v/>
      </c>
      <c r="F137" t="str">
        <f>IF(COUNTIF('De Teams'!D$6:D$25,'Shortlist teams'!$B137)=1,"X","")</f>
        <v/>
      </c>
      <c r="G137" t="str">
        <f>IF(COUNTIF('De Teams'!E$6:E$25,'Shortlist teams'!$B137)=1,"X","")</f>
        <v/>
      </c>
      <c r="H137" t="str">
        <f>IF(COUNTIF('De Teams'!F$6:F$25,'Shortlist teams'!$B137)=1,"X","")</f>
        <v/>
      </c>
      <c r="I137" t="str">
        <f>IF(COUNTIF('De Teams'!G$6:G$25,'Shortlist teams'!$B137)=1,"X","")</f>
        <v/>
      </c>
      <c r="J137" t="str">
        <f>IF(COUNTIF('De Teams'!H$6:H$25,'Shortlist teams'!$B137)=1,"X","")</f>
        <v/>
      </c>
      <c r="K137" t="str">
        <f>IF(COUNTIF('De Teams'!I$6:I$25,'Shortlist teams'!$B137)=1,"X","")</f>
        <v/>
      </c>
      <c r="L137" t="str">
        <f>IF(COUNTIF('De Teams'!J$6:J$25,'Shortlist teams'!$B137)=1,"X","")</f>
        <v/>
      </c>
      <c r="M137" t="str">
        <f>IF(COUNTIF('De Teams'!K$6:K$25,'Shortlist teams'!$B137)=1,"X","")</f>
        <v/>
      </c>
      <c r="N137" t="str">
        <f>IF(COUNTIF('De Teams'!L$6:L$25,'Shortlist teams'!$B137)=1,"X","")</f>
        <v/>
      </c>
      <c r="O137" t="str">
        <f>IF(COUNTIF('De Teams'!M$6:M$25,'Shortlist teams'!$B137)=1,"X","")</f>
        <v/>
      </c>
      <c r="P137" t="str">
        <f>IF(COUNTIF('De Teams'!N$6:N$25,'Shortlist teams'!$B137)=1,"X","")</f>
        <v/>
      </c>
      <c r="Q137" t="str">
        <f>IF(COUNTIF('De Teams'!O$6:O$25,'Shortlist teams'!$B137)=1,"X","")</f>
        <v/>
      </c>
      <c r="R137" s="3"/>
      <c r="S137" s="1">
        <f t="shared" si="6"/>
        <v>0</v>
      </c>
      <c r="T137" s="3"/>
    </row>
    <row r="138" spans="1:20" x14ac:dyDescent="0.3">
      <c r="A138" s="1">
        <v>133</v>
      </c>
      <c r="B138" s="169" t="s">
        <v>263</v>
      </c>
      <c r="C138" s="94">
        <v>4</v>
      </c>
      <c r="D138" t="str">
        <f>IF(COUNTIF('De Teams'!B$6:B$25,'Shortlist teams'!$B138)=1,"X","")</f>
        <v/>
      </c>
      <c r="E138" t="str">
        <f>IF(COUNTIF('De Teams'!C$6:C$25,'Shortlist teams'!$B138)=1,"X","")</f>
        <v/>
      </c>
      <c r="F138" t="str">
        <f>IF(COUNTIF('De Teams'!D$6:D$25,'Shortlist teams'!$B138)=1,"X","")</f>
        <v/>
      </c>
      <c r="G138" t="str">
        <f>IF(COUNTIF('De Teams'!E$6:E$25,'Shortlist teams'!$B138)=1,"X","")</f>
        <v/>
      </c>
      <c r="H138" t="str">
        <f>IF(COUNTIF('De Teams'!F$6:F$25,'Shortlist teams'!$B138)=1,"X","")</f>
        <v/>
      </c>
      <c r="I138" t="str">
        <f>IF(COUNTIF('De Teams'!G$6:G$25,'Shortlist teams'!$B138)=1,"X","")</f>
        <v/>
      </c>
      <c r="J138" t="str">
        <f>IF(COUNTIF('De Teams'!H$6:H$25,'Shortlist teams'!$B138)=1,"X","")</f>
        <v/>
      </c>
      <c r="K138" t="str">
        <f>IF(COUNTIF('De Teams'!I$6:I$25,'Shortlist teams'!$B138)=1,"X","")</f>
        <v/>
      </c>
      <c r="L138" t="str">
        <f>IF(COUNTIF('De Teams'!J$6:J$25,'Shortlist teams'!$B138)=1,"X","")</f>
        <v/>
      </c>
      <c r="M138" t="str">
        <f>IF(COUNTIF('De Teams'!K$6:K$25,'Shortlist teams'!$B138)=1,"X","")</f>
        <v/>
      </c>
      <c r="N138" t="str">
        <f>IF(COUNTIF('De Teams'!L$6:L$25,'Shortlist teams'!$B138)=1,"X","")</f>
        <v/>
      </c>
      <c r="O138" t="str">
        <f>IF(COUNTIF('De Teams'!M$6:M$25,'Shortlist teams'!$B138)=1,"X","")</f>
        <v/>
      </c>
      <c r="P138" t="str">
        <f>IF(COUNTIF('De Teams'!N$6:N$25,'Shortlist teams'!$B138)=1,"X","")</f>
        <v/>
      </c>
      <c r="Q138" t="str">
        <f>IF(COUNTIF('De Teams'!O$6:O$25,'Shortlist teams'!$B138)=1,"X","")</f>
        <v/>
      </c>
      <c r="R138" s="3"/>
      <c r="S138" s="1">
        <f t="shared" si="6"/>
        <v>0</v>
      </c>
      <c r="T138" s="3"/>
    </row>
    <row r="139" spans="1:20" x14ac:dyDescent="0.3">
      <c r="A139" s="1">
        <v>134</v>
      </c>
      <c r="B139" s="169" t="s">
        <v>144</v>
      </c>
      <c r="C139" s="94">
        <v>4</v>
      </c>
      <c r="D139" t="str">
        <f>IF(COUNTIF('De Teams'!B$6:B$25,'Shortlist teams'!$B139)=1,"X","")</f>
        <v/>
      </c>
      <c r="E139" t="str">
        <f>IF(COUNTIF('De Teams'!C$6:C$25,'Shortlist teams'!$B139)=1,"X","")</f>
        <v/>
      </c>
      <c r="F139" t="str">
        <f>IF(COUNTIF('De Teams'!D$6:D$25,'Shortlist teams'!$B139)=1,"X","")</f>
        <v/>
      </c>
      <c r="G139" t="str">
        <f>IF(COUNTIF('De Teams'!E$6:E$25,'Shortlist teams'!$B139)=1,"X","")</f>
        <v/>
      </c>
      <c r="H139" t="str">
        <f>IF(COUNTIF('De Teams'!F$6:F$25,'Shortlist teams'!$B139)=1,"X","")</f>
        <v/>
      </c>
      <c r="I139" t="str">
        <f>IF(COUNTIF('De Teams'!G$6:G$25,'Shortlist teams'!$B139)=1,"X","")</f>
        <v/>
      </c>
      <c r="J139" t="str">
        <f>IF(COUNTIF('De Teams'!H$6:H$25,'Shortlist teams'!$B139)=1,"X","")</f>
        <v/>
      </c>
      <c r="K139" t="str">
        <f>IF(COUNTIF('De Teams'!I$6:I$25,'Shortlist teams'!$B139)=1,"X","")</f>
        <v/>
      </c>
      <c r="L139" t="str">
        <f>IF(COUNTIF('De Teams'!J$6:J$25,'Shortlist teams'!$B139)=1,"X","")</f>
        <v/>
      </c>
      <c r="M139" t="str">
        <f>IF(COUNTIF('De Teams'!K$6:K$25,'Shortlist teams'!$B139)=1,"X","")</f>
        <v/>
      </c>
      <c r="N139" t="str">
        <f>IF(COUNTIF('De Teams'!L$6:L$25,'Shortlist teams'!$B139)=1,"X","")</f>
        <v/>
      </c>
      <c r="O139" t="str">
        <f>IF(COUNTIF('De Teams'!M$6:M$25,'Shortlist teams'!$B139)=1,"X","")</f>
        <v/>
      </c>
      <c r="P139" t="str">
        <f>IF(COUNTIF('De Teams'!N$6:N$25,'Shortlist teams'!$B139)=1,"X","")</f>
        <v/>
      </c>
      <c r="Q139" t="str">
        <f>IF(COUNTIF('De Teams'!O$6:O$25,'Shortlist teams'!$B139)=1,"X","")</f>
        <v/>
      </c>
      <c r="R139" s="3"/>
      <c r="S139" s="1">
        <f t="shared" si="6"/>
        <v>0</v>
      </c>
      <c r="T139" s="3"/>
    </row>
    <row r="140" spans="1:20" x14ac:dyDescent="0.3">
      <c r="A140" s="1">
        <v>135</v>
      </c>
      <c r="B140" s="169" t="s">
        <v>145</v>
      </c>
      <c r="C140" s="94">
        <v>4</v>
      </c>
      <c r="D140" t="str">
        <f>IF(COUNTIF('De Teams'!B$6:B$25,'Shortlist teams'!$B140)=1,"X","")</f>
        <v/>
      </c>
      <c r="E140" t="str">
        <f>IF(COUNTIF('De Teams'!C$6:C$25,'Shortlist teams'!$B140)=1,"X","")</f>
        <v/>
      </c>
      <c r="F140" t="str">
        <f>IF(COUNTIF('De Teams'!D$6:D$25,'Shortlist teams'!$B140)=1,"X","")</f>
        <v/>
      </c>
      <c r="G140" t="str">
        <f>IF(COUNTIF('De Teams'!E$6:E$25,'Shortlist teams'!$B140)=1,"X","")</f>
        <v/>
      </c>
      <c r="H140" t="str">
        <f>IF(COUNTIF('De Teams'!F$6:F$25,'Shortlist teams'!$B140)=1,"X","")</f>
        <v/>
      </c>
      <c r="I140" t="str">
        <f>IF(COUNTIF('De Teams'!G$6:G$25,'Shortlist teams'!$B140)=1,"X","")</f>
        <v/>
      </c>
      <c r="J140" t="str">
        <f>IF(COUNTIF('De Teams'!H$6:H$25,'Shortlist teams'!$B140)=1,"X","")</f>
        <v/>
      </c>
      <c r="K140" t="str">
        <f>IF(COUNTIF('De Teams'!I$6:I$25,'Shortlist teams'!$B140)=1,"X","")</f>
        <v/>
      </c>
      <c r="L140" t="str">
        <f>IF(COUNTIF('De Teams'!J$6:J$25,'Shortlist teams'!$B140)=1,"X","")</f>
        <v/>
      </c>
      <c r="M140" t="str">
        <f>IF(COUNTIF('De Teams'!K$6:K$25,'Shortlist teams'!$B140)=1,"X","")</f>
        <v/>
      </c>
      <c r="N140" t="str">
        <f>IF(COUNTIF('De Teams'!L$6:L$25,'Shortlist teams'!$B140)=1,"X","")</f>
        <v/>
      </c>
      <c r="O140" t="str">
        <f>IF(COUNTIF('De Teams'!M$6:M$25,'Shortlist teams'!$B140)=1,"X","")</f>
        <v/>
      </c>
      <c r="P140" t="str">
        <f>IF(COUNTIF('De Teams'!N$6:N$25,'Shortlist teams'!$B140)=1,"X","")</f>
        <v/>
      </c>
      <c r="Q140" t="str">
        <f>IF(COUNTIF('De Teams'!O$6:O$25,'Shortlist teams'!$B140)=1,"X","")</f>
        <v/>
      </c>
      <c r="R140" s="3"/>
      <c r="S140" s="1">
        <f t="shared" si="6"/>
        <v>0</v>
      </c>
      <c r="T140" s="3"/>
    </row>
    <row r="141" spans="1:20" x14ac:dyDescent="0.3">
      <c r="A141" s="1">
        <v>136</v>
      </c>
      <c r="B141" s="169" t="s">
        <v>288</v>
      </c>
      <c r="C141" s="94">
        <v>4</v>
      </c>
      <c r="D141" t="str">
        <f>IF(COUNTIF('De Teams'!B$6:B$25,'Shortlist teams'!$B141)=1,"X","")</f>
        <v/>
      </c>
      <c r="E141" t="str">
        <f>IF(COUNTIF('De Teams'!C$6:C$25,'Shortlist teams'!$B141)=1,"X","")</f>
        <v/>
      </c>
      <c r="F141" t="str">
        <f>IF(COUNTIF('De Teams'!D$6:D$25,'Shortlist teams'!$B141)=1,"X","")</f>
        <v/>
      </c>
      <c r="G141" t="str">
        <f>IF(COUNTIF('De Teams'!E$6:E$25,'Shortlist teams'!$B141)=1,"X","")</f>
        <v>X</v>
      </c>
      <c r="H141" t="str">
        <f>IF(COUNTIF('De Teams'!F$6:F$25,'Shortlist teams'!$B141)=1,"X","")</f>
        <v/>
      </c>
      <c r="I141" t="str">
        <f>IF(COUNTIF('De Teams'!G$6:G$25,'Shortlist teams'!$B141)=1,"X","")</f>
        <v/>
      </c>
      <c r="J141" t="str">
        <f>IF(COUNTIF('De Teams'!H$6:H$25,'Shortlist teams'!$B141)=1,"X","")</f>
        <v/>
      </c>
      <c r="K141" t="str">
        <f>IF(COUNTIF('De Teams'!I$6:I$25,'Shortlist teams'!$B141)=1,"X","")</f>
        <v/>
      </c>
      <c r="L141" t="str">
        <f>IF(COUNTIF('De Teams'!J$6:J$25,'Shortlist teams'!$B141)=1,"X","")</f>
        <v/>
      </c>
      <c r="M141" t="str">
        <f>IF(COUNTIF('De Teams'!K$6:K$25,'Shortlist teams'!$B141)=1,"X","")</f>
        <v>X</v>
      </c>
      <c r="N141" t="str">
        <f>IF(COUNTIF('De Teams'!L$6:L$25,'Shortlist teams'!$B141)=1,"X","")</f>
        <v/>
      </c>
      <c r="O141" t="str">
        <f>IF(COUNTIF('De Teams'!M$6:M$25,'Shortlist teams'!$B141)=1,"X","")</f>
        <v/>
      </c>
      <c r="P141" t="str">
        <f>IF(COUNTIF('De Teams'!N$6:N$25,'Shortlist teams'!$B141)=1,"X","")</f>
        <v/>
      </c>
      <c r="Q141" t="str">
        <f>IF(COUNTIF('De Teams'!O$6:O$25,'Shortlist teams'!$B141)=1,"X","")</f>
        <v/>
      </c>
      <c r="R141" s="3"/>
      <c r="S141" s="1">
        <f t="shared" si="6"/>
        <v>2</v>
      </c>
      <c r="T141" s="3"/>
    </row>
    <row r="142" spans="1:20" x14ac:dyDescent="0.3">
      <c r="A142" s="1">
        <v>137</v>
      </c>
      <c r="B142" s="169" t="s">
        <v>146</v>
      </c>
      <c r="C142" s="94">
        <v>4</v>
      </c>
      <c r="D142" t="str">
        <f>IF(COUNTIF('De Teams'!B$6:B$25,'Shortlist teams'!$B142)=1,"X","")</f>
        <v/>
      </c>
      <c r="E142" t="str">
        <f>IF(COUNTIF('De Teams'!C$6:C$25,'Shortlist teams'!$B142)=1,"X","")</f>
        <v/>
      </c>
      <c r="F142" t="str">
        <f>IF(COUNTIF('De Teams'!D$6:D$25,'Shortlist teams'!$B142)=1,"X","")</f>
        <v/>
      </c>
      <c r="G142" t="str">
        <f>IF(COUNTIF('De Teams'!E$6:E$25,'Shortlist teams'!$B142)=1,"X","")</f>
        <v/>
      </c>
      <c r="H142" t="str">
        <f>IF(COUNTIF('De Teams'!F$6:F$25,'Shortlist teams'!$B142)=1,"X","")</f>
        <v/>
      </c>
      <c r="I142" t="str">
        <f>IF(COUNTIF('De Teams'!G$6:G$25,'Shortlist teams'!$B142)=1,"X","")</f>
        <v/>
      </c>
      <c r="J142" t="str">
        <f>IF(COUNTIF('De Teams'!H$6:H$25,'Shortlist teams'!$B142)=1,"X","")</f>
        <v/>
      </c>
      <c r="K142" t="str">
        <f>IF(COUNTIF('De Teams'!I$6:I$25,'Shortlist teams'!$B142)=1,"X","")</f>
        <v/>
      </c>
      <c r="L142" t="str">
        <f>IF(COUNTIF('De Teams'!J$6:J$25,'Shortlist teams'!$B142)=1,"X","")</f>
        <v/>
      </c>
      <c r="M142" t="str">
        <f>IF(COUNTIF('De Teams'!K$6:K$25,'Shortlist teams'!$B142)=1,"X","")</f>
        <v/>
      </c>
      <c r="N142" t="str">
        <f>IF(COUNTIF('De Teams'!L$6:L$25,'Shortlist teams'!$B142)=1,"X","")</f>
        <v/>
      </c>
      <c r="O142" t="str">
        <f>IF(COUNTIF('De Teams'!M$6:M$25,'Shortlist teams'!$B142)=1,"X","")</f>
        <v/>
      </c>
      <c r="P142" t="str">
        <f>IF(COUNTIF('De Teams'!N$6:N$25,'Shortlist teams'!$B142)=1,"X","")</f>
        <v/>
      </c>
      <c r="Q142" t="str">
        <f>IF(COUNTIF('De Teams'!O$6:O$25,'Shortlist teams'!$B142)=1,"X","")</f>
        <v/>
      </c>
      <c r="R142" s="3"/>
      <c r="S142" s="1">
        <f t="shared" si="6"/>
        <v>0</v>
      </c>
      <c r="T142" s="3"/>
    </row>
    <row r="143" spans="1:20" x14ac:dyDescent="0.3">
      <c r="A143" s="1">
        <v>138</v>
      </c>
      <c r="B143" s="169" t="s">
        <v>147</v>
      </c>
      <c r="C143" s="94">
        <v>4</v>
      </c>
      <c r="D143" t="str">
        <f>IF(COUNTIF('De Teams'!B$6:B$25,'Shortlist teams'!$B143)=1,"X","")</f>
        <v/>
      </c>
      <c r="E143" t="str">
        <f>IF(COUNTIF('De Teams'!C$6:C$25,'Shortlist teams'!$B143)=1,"X","")</f>
        <v/>
      </c>
      <c r="F143" t="str">
        <f>IF(COUNTIF('De Teams'!D$6:D$25,'Shortlist teams'!$B143)=1,"X","")</f>
        <v/>
      </c>
      <c r="G143" t="str">
        <f>IF(COUNTIF('De Teams'!E$6:E$25,'Shortlist teams'!$B143)=1,"X","")</f>
        <v/>
      </c>
      <c r="H143" t="str">
        <f>IF(COUNTIF('De Teams'!F$6:F$25,'Shortlist teams'!$B143)=1,"X","")</f>
        <v/>
      </c>
      <c r="I143" t="str">
        <f>IF(COUNTIF('De Teams'!G$6:G$25,'Shortlist teams'!$B143)=1,"X","")</f>
        <v/>
      </c>
      <c r="J143" t="str">
        <f>IF(COUNTIF('De Teams'!H$6:H$25,'Shortlist teams'!$B143)=1,"X","")</f>
        <v/>
      </c>
      <c r="K143" t="str">
        <f>IF(COUNTIF('De Teams'!I$6:I$25,'Shortlist teams'!$B143)=1,"X","")</f>
        <v/>
      </c>
      <c r="L143" t="str">
        <f>IF(COUNTIF('De Teams'!J$6:J$25,'Shortlist teams'!$B143)=1,"X","")</f>
        <v/>
      </c>
      <c r="M143" t="str">
        <f>IF(COUNTIF('De Teams'!K$6:K$25,'Shortlist teams'!$B143)=1,"X","")</f>
        <v/>
      </c>
      <c r="N143" t="str">
        <f>IF(COUNTIF('De Teams'!L$6:L$25,'Shortlist teams'!$B143)=1,"X","")</f>
        <v/>
      </c>
      <c r="O143" t="str">
        <f>IF(COUNTIF('De Teams'!M$6:M$25,'Shortlist teams'!$B143)=1,"X","")</f>
        <v/>
      </c>
      <c r="P143" t="str">
        <f>IF(COUNTIF('De Teams'!N$6:N$25,'Shortlist teams'!$B143)=1,"X","")</f>
        <v/>
      </c>
      <c r="Q143" t="str">
        <f>IF(COUNTIF('De Teams'!O$6:O$25,'Shortlist teams'!$B143)=1,"X","")</f>
        <v/>
      </c>
      <c r="R143" s="3"/>
      <c r="S143" s="1">
        <f t="shared" si="6"/>
        <v>0</v>
      </c>
      <c r="T143" s="3"/>
    </row>
    <row r="144" spans="1:20" x14ac:dyDescent="0.3">
      <c r="A144" s="1">
        <v>139</v>
      </c>
      <c r="B144" s="169" t="s">
        <v>148</v>
      </c>
      <c r="C144" s="94">
        <v>4</v>
      </c>
      <c r="D144" t="str">
        <f>IF(COUNTIF('De Teams'!B$6:B$25,'Shortlist teams'!$B144)=1,"X","")</f>
        <v/>
      </c>
      <c r="E144" t="str">
        <f>IF(COUNTIF('De Teams'!C$6:C$25,'Shortlist teams'!$B144)=1,"X","")</f>
        <v/>
      </c>
      <c r="F144" t="str">
        <f>IF(COUNTIF('De Teams'!D$6:D$25,'Shortlist teams'!$B144)=1,"X","")</f>
        <v/>
      </c>
      <c r="G144" t="str">
        <f>IF(COUNTIF('De Teams'!E$6:E$25,'Shortlist teams'!$B144)=1,"X","")</f>
        <v/>
      </c>
      <c r="H144" t="str">
        <f>IF(COUNTIF('De Teams'!F$6:F$25,'Shortlist teams'!$B144)=1,"X","")</f>
        <v/>
      </c>
      <c r="I144" t="str">
        <f>IF(COUNTIF('De Teams'!G$6:G$25,'Shortlist teams'!$B144)=1,"X","")</f>
        <v/>
      </c>
      <c r="J144" t="str">
        <f>IF(COUNTIF('De Teams'!H$6:H$25,'Shortlist teams'!$B144)=1,"X","")</f>
        <v/>
      </c>
      <c r="K144" t="str">
        <f>IF(COUNTIF('De Teams'!I$6:I$25,'Shortlist teams'!$B144)=1,"X","")</f>
        <v/>
      </c>
      <c r="L144" t="str">
        <f>IF(COUNTIF('De Teams'!J$6:J$25,'Shortlist teams'!$B144)=1,"X","")</f>
        <v/>
      </c>
      <c r="M144" t="str">
        <f>IF(COUNTIF('De Teams'!K$6:K$25,'Shortlist teams'!$B144)=1,"X","")</f>
        <v/>
      </c>
      <c r="N144" t="str">
        <f>IF(COUNTIF('De Teams'!L$6:L$25,'Shortlist teams'!$B144)=1,"X","")</f>
        <v/>
      </c>
      <c r="O144" t="str">
        <f>IF(COUNTIF('De Teams'!M$6:M$25,'Shortlist teams'!$B144)=1,"X","")</f>
        <v/>
      </c>
      <c r="P144" t="str">
        <f>IF(COUNTIF('De Teams'!N$6:N$25,'Shortlist teams'!$B144)=1,"X","")</f>
        <v/>
      </c>
      <c r="Q144" t="str">
        <f>IF(COUNTIF('De Teams'!O$6:O$25,'Shortlist teams'!$B144)=1,"X","")</f>
        <v/>
      </c>
      <c r="R144" s="3"/>
      <c r="S144" s="1">
        <f t="shared" si="6"/>
        <v>0</v>
      </c>
      <c r="T144" s="3"/>
    </row>
    <row r="145" spans="1:20" x14ac:dyDescent="0.3">
      <c r="A145" s="1">
        <v>140</v>
      </c>
      <c r="B145" s="169" t="s">
        <v>149</v>
      </c>
      <c r="C145" s="94">
        <v>4</v>
      </c>
      <c r="D145" t="str">
        <f>IF(COUNTIF('De Teams'!B$6:B$25,'Shortlist teams'!$B145)=1,"X","")</f>
        <v/>
      </c>
      <c r="E145" t="str">
        <f>IF(COUNTIF('De Teams'!C$6:C$25,'Shortlist teams'!$B145)=1,"X","")</f>
        <v/>
      </c>
      <c r="F145" t="str">
        <f>IF(COUNTIF('De Teams'!D$6:D$25,'Shortlist teams'!$B145)=1,"X","")</f>
        <v/>
      </c>
      <c r="G145" t="str">
        <f>IF(COUNTIF('De Teams'!E$6:E$25,'Shortlist teams'!$B145)=1,"X","")</f>
        <v/>
      </c>
      <c r="H145" t="str">
        <f>IF(COUNTIF('De Teams'!F$6:F$25,'Shortlist teams'!$B145)=1,"X","")</f>
        <v/>
      </c>
      <c r="I145" t="str">
        <f>IF(COUNTIF('De Teams'!G$6:G$25,'Shortlist teams'!$B145)=1,"X","")</f>
        <v/>
      </c>
      <c r="J145" t="str">
        <f>IF(COUNTIF('De Teams'!H$6:H$25,'Shortlist teams'!$B145)=1,"X","")</f>
        <v/>
      </c>
      <c r="K145" t="str">
        <f>IF(COUNTIF('De Teams'!I$6:I$25,'Shortlist teams'!$B145)=1,"X","")</f>
        <v/>
      </c>
      <c r="L145" t="str">
        <f>IF(COUNTIF('De Teams'!J$6:J$25,'Shortlist teams'!$B145)=1,"X","")</f>
        <v/>
      </c>
      <c r="M145" t="str">
        <f>IF(COUNTIF('De Teams'!K$6:K$25,'Shortlist teams'!$B145)=1,"X","")</f>
        <v/>
      </c>
      <c r="N145" t="str">
        <f>IF(COUNTIF('De Teams'!L$6:L$25,'Shortlist teams'!$B145)=1,"X","")</f>
        <v/>
      </c>
      <c r="O145" t="str">
        <f>IF(COUNTIF('De Teams'!M$6:M$25,'Shortlist teams'!$B145)=1,"X","")</f>
        <v/>
      </c>
      <c r="P145" t="str">
        <f>IF(COUNTIF('De Teams'!N$6:N$25,'Shortlist teams'!$B145)=1,"X","")</f>
        <v/>
      </c>
      <c r="Q145" t="str">
        <f>IF(COUNTIF('De Teams'!O$6:O$25,'Shortlist teams'!$B145)=1,"X","")</f>
        <v/>
      </c>
      <c r="R145" s="3"/>
      <c r="S145" s="1">
        <f t="shared" si="6"/>
        <v>0</v>
      </c>
      <c r="T145" s="3"/>
    </row>
    <row r="146" spans="1:20" x14ac:dyDescent="0.3">
      <c r="A146" s="1">
        <v>141</v>
      </c>
      <c r="B146" s="169" t="s">
        <v>264</v>
      </c>
      <c r="C146" s="94">
        <v>4</v>
      </c>
      <c r="D146" t="str">
        <f>IF(COUNTIF('De Teams'!B$6:B$25,'Shortlist teams'!$B146)=1,"X","")</f>
        <v>X</v>
      </c>
      <c r="E146" t="str">
        <f>IF(COUNTIF('De Teams'!C$6:C$25,'Shortlist teams'!$B146)=1,"X","")</f>
        <v/>
      </c>
      <c r="F146" t="str">
        <f>IF(COUNTIF('De Teams'!D$6:D$25,'Shortlist teams'!$B146)=1,"X","")</f>
        <v/>
      </c>
      <c r="G146" t="str">
        <f>IF(COUNTIF('De Teams'!E$6:E$25,'Shortlist teams'!$B146)=1,"X","")</f>
        <v/>
      </c>
      <c r="H146" t="str">
        <f>IF(COUNTIF('De Teams'!F$6:F$25,'Shortlist teams'!$B146)=1,"X","")</f>
        <v/>
      </c>
      <c r="I146" t="str">
        <f>IF(COUNTIF('De Teams'!G$6:G$25,'Shortlist teams'!$B146)=1,"X","")</f>
        <v/>
      </c>
      <c r="J146" t="str">
        <f>IF(COUNTIF('De Teams'!H$6:H$25,'Shortlist teams'!$B146)=1,"X","")</f>
        <v/>
      </c>
      <c r="K146" t="str">
        <f>IF(COUNTIF('De Teams'!I$6:I$25,'Shortlist teams'!$B146)=1,"X","")</f>
        <v/>
      </c>
      <c r="L146" t="str">
        <f>IF(COUNTIF('De Teams'!J$6:J$25,'Shortlist teams'!$B146)=1,"X","")</f>
        <v/>
      </c>
      <c r="M146" t="str">
        <f>IF(COUNTIF('De Teams'!K$6:K$25,'Shortlist teams'!$B146)=1,"X","")</f>
        <v>X</v>
      </c>
      <c r="N146" t="str">
        <f>IF(COUNTIF('De Teams'!L$6:L$25,'Shortlist teams'!$B146)=1,"X","")</f>
        <v>X</v>
      </c>
      <c r="O146" t="str">
        <f>IF(COUNTIF('De Teams'!M$6:M$25,'Shortlist teams'!$B146)=1,"X","")</f>
        <v/>
      </c>
      <c r="P146" t="str">
        <f>IF(COUNTIF('De Teams'!N$6:N$25,'Shortlist teams'!$B146)=1,"X","")</f>
        <v/>
      </c>
      <c r="Q146" t="str">
        <f>IF(COUNTIF('De Teams'!O$6:O$25,'Shortlist teams'!$B146)=1,"X","")</f>
        <v/>
      </c>
      <c r="R146" s="3"/>
      <c r="S146" s="1">
        <f t="shared" si="6"/>
        <v>3</v>
      </c>
      <c r="T146" s="3"/>
    </row>
    <row r="147" spans="1:20" x14ac:dyDescent="0.3">
      <c r="A147" s="1">
        <v>142</v>
      </c>
      <c r="B147" s="169" t="s">
        <v>184</v>
      </c>
      <c r="C147" s="94">
        <v>4</v>
      </c>
      <c r="D147" t="str">
        <f>IF(COUNTIF('De Teams'!B$6:B$25,'Shortlist teams'!$B147)=1,"X","")</f>
        <v/>
      </c>
      <c r="E147" t="str">
        <f>IF(COUNTIF('De Teams'!C$6:C$25,'Shortlist teams'!$B147)=1,"X","")</f>
        <v/>
      </c>
      <c r="F147" t="str">
        <f>IF(COUNTIF('De Teams'!D$6:D$25,'Shortlist teams'!$B147)=1,"X","")</f>
        <v/>
      </c>
      <c r="G147" t="str">
        <f>IF(COUNTIF('De Teams'!E$6:E$25,'Shortlist teams'!$B147)=1,"X","")</f>
        <v/>
      </c>
      <c r="H147" t="str">
        <f>IF(COUNTIF('De Teams'!F$6:F$25,'Shortlist teams'!$B147)=1,"X","")</f>
        <v/>
      </c>
      <c r="I147" t="str">
        <f>IF(COUNTIF('De Teams'!G$6:G$25,'Shortlist teams'!$B147)=1,"X","")</f>
        <v/>
      </c>
      <c r="J147" t="str">
        <f>IF(COUNTIF('De Teams'!H$6:H$25,'Shortlist teams'!$B147)=1,"X","")</f>
        <v/>
      </c>
      <c r="K147" t="str">
        <f>IF(COUNTIF('De Teams'!I$6:I$25,'Shortlist teams'!$B147)=1,"X","")</f>
        <v/>
      </c>
      <c r="L147" t="str">
        <f>IF(COUNTIF('De Teams'!J$6:J$25,'Shortlist teams'!$B147)=1,"X","")</f>
        <v/>
      </c>
      <c r="M147" t="str">
        <f>IF(COUNTIF('De Teams'!K$6:K$25,'Shortlist teams'!$B147)=1,"X","")</f>
        <v/>
      </c>
      <c r="N147" t="str">
        <f>IF(COUNTIF('De Teams'!L$6:L$25,'Shortlist teams'!$B147)=1,"X","")</f>
        <v/>
      </c>
      <c r="O147" t="str">
        <f>IF(COUNTIF('De Teams'!M$6:M$25,'Shortlist teams'!$B147)=1,"X","")</f>
        <v/>
      </c>
      <c r="P147" t="str">
        <f>IF(COUNTIF('De Teams'!N$6:N$25,'Shortlist teams'!$B147)=1,"X","")</f>
        <v/>
      </c>
      <c r="Q147" t="str">
        <f>IF(COUNTIF('De Teams'!O$6:O$25,'Shortlist teams'!$B147)=1,"X","")</f>
        <v/>
      </c>
      <c r="R147" s="3"/>
      <c r="S147" s="1">
        <f t="shared" si="6"/>
        <v>0</v>
      </c>
      <c r="T147" s="3"/>
    </row>
    <row r="148" spans="1:20" x14ac:dyDescent="0.3">
      <c r="A148" s="1">
        <v>143</v>
      </c>
      <c r="B148" s="169" t="s">
        <v>265</v>
      </c>
      <c r="C148" s="94">
        <v>4</v>
      </c>
      <c r="D148" t="str">
        <f>IF(COUNTIF('De Teams'!B$6:B$25,'Shortlist teams'!$B148)=1,"X","")</f>
        <v/>
      </c>
      <c r="E148" t="str">
        <f>IF(COUNTIF('De Teams'!C$6:C$25,'Shortlist teams'!$B148)=1,"X","")</f>
        <v/>
      </c>
      <c r="F148" t="str">
        <f>IF(COUNTIF('De Teams'!D$6:D$25,'Shortlist teams'!$B148)=1,"X","")</f>
        <v/>
      </c>
      <c r="G148" t="str">
        <f>IF(COUNTIF('De Teams'!E$6:E$25,'Shortlist teams'!$B148)=1,"X","")</f>
        <v/>
      </c>
      <c r="H148" t="str">
        <f>IF(COUNTIF('De Teams'!F$6:F$25,'Shortlist teams'!$B148)=1,"X","")</f>
        <v/>
      </c>
      <c r="I148" t="str">
        <f>IF(COUNTIF('De Teams'!G$6:G$25,'Shortlist teams'!$B148)=1,"X","")</f>
        <v/>
      </c>
      <c r="J148" t="str">
        <f>IF(COUNTIF('De Teams'!H$6:H$25,'Shortlist teams'!$B148)=1,"X","")</f>
        <v/>
      </c>
      <c r="K148" t="str">
        <f>IF(COUNTIF('De Teams'!I$6:I$25,'Shortlist teams'!$B148)=1,"X","")</f>
        <v/>
      </c>
      <c r="L148" t="str">
        <f>IF(COUNTIF('De Teams'!J$6:J$25,'Shortlist teams'!$B148)=1,"X","")</f>
        <v/>
      </c>
      <c r="M148" t="str">
        <f>IF(COUNTIF('De Teams'!K$6:K$25,'Shortlist teams'!$B148)=1,"X","")</f>
        <v/>
      </c>
      <c r="N148" t="str">
        <f>IF(COUNTIF('De Teams'!L$6:L$25,'Shortlist teams'!$B148)=1,"X","")</f>
        <v/>
      </c>
      <c r="O148" t="str">
        <f>IF(COUNTIF('De Teams'!M$6:M$25,'Shortlist teams'!$B148)=1,"X","")</f>
        <v/>
      </c>
      <c r="P148" t="str">
        <f>IF(COUNTIF('De Teams'!N$6:N$25,'Shortlist teams'!$B148)=1,"X","")</f>
        <v/>
      </c>
      <c r="Q148" t="str">
        <f>IF(COUNTIF('De Teams'!O$6:O$25,'Shortlist teams'!$B148)=1,"X","")</f>
        <v/>
      </c>
      <c r="R148" s="3"/>
      <c r="S148" s="1">
        <f t="shared" si="6"/>
        <v>0</v>
      </c>
      <c r="T148" s="3"/>
    </row>
    <row r="149" spans="1:20" x14ac:dyDescent="0.3">
      <c r="A149" s="1">
        <v>144</v>
      </c>
      <c r="B149" s="169" t="s">
        <v>266</v>
      </c>
      <c r="C149" s="94">
        <v>4</v>
      </c>
      <c r="D149" t="str">
        <f>IF(COUNTIF('De Teams'!B$6:B$25,'Shortlist teams'!$B149)=1,"X","")</f>
        <v/>
      </c>
      <c r="E149" t="str">
        <f>IF(COUNTIF('De Teams'!C$6:C$25,'Shortlist teams'!$B149)=1,"X","")</f>
        <v/>
      </c>
      <c r="F149" t="str">
        <f>IF(COUNTIF('De Teams'!D$6:D$25,'Shortlist teams'!$B149)=1,"X","")</f>
        <v/>
      </c>
      <c r="G149" t="str">
        <f>IF(COUNTIF('De Teams'!E$6:E$25,'Shortlist teams'!$B149)=1,"X","")</f>
        <v/>
      </c>
      <c r="H149" t="str">
        <f>IF(COUNTIF('De Teams'!F$6:F$25,'Shortlist teams'!$B149)=1,"X","")</f>
        <v/>
      </c>
      <c r="I149" t="str">
        <f>IF(COUNTIF('De Teams'!G$6:G$25,'Shortlist teams'!$B149)=1,"X","")</f>
        <v>X</v>
      </c>
      <c r="J149" t="str">
        <f>IF(COUNTIF('De Teams'!H$6:H$25,'Shortlist teams'!$B149)=1,"X","")</f>
        <v/>
      </c>
      <c r="K149" t="str">
        <f>IF(COUNTIF('De Teams'!I$6:I$25,'Shortlist teams'!$B149)=1,"X","")</f>
        <v/>
      </c>
      <c r="L149" t="str">
        <f>IF(COUNTIF('De Teams'!J$6:J$25,'Shortlist teams'!$B149)=1,"X","")</f>
        <v/>
      </c>
      <c r="M149" t="str">
        <f>IF(COUNTIF('De Teams'!K$6:K$25,'Shortlist teams'!$B149)=1,"X","")</f>
        <v/>
      </c>
      <c r="N149" t="str">
        <f>IF(COUNTIF('De Teams'!L$6:L$25,'Shortlist teams'!$B149)=1,"X","")</f>
        <v/>
      </c>
      <c r="O149" t="str">
        <f>IF(COUNTIF('De Teams'!M$6:M$25,'Shortlist teams'!$B149)=1,"X","")</f>
        <v/>
      </c>
      <c r="P149" t="str">
        <f>IF(COUNTIF('De Teams'!N$6:N$25,'Shortlist teams'!$B149)=1,"X","")</f>
        <v/>
      </c>
      <c r="Q149" t="str">
        <f>IF(COUNTIF('De Teams'!O$6:O$25,'Shortlist teams'!$B149)=1,"X","")</f>
        <v/>
      </c>
      <c r="R149" s="3"/>
      <c r="S149" s="1">
        <f t="shared" si="6"/>
        <v>1</v>
      </c>
      <c r="T149" s="3"/>
    </row>
    <row r="150" spans="1:20" x14ac:dyDescent="0.3">
      <c r="A150" s="1">
        <v>145</v>
      </c>
      <c r="B150" s="169" t="s">
        <v>185</v>
      </c>
      <c r="C150" s="94">
        <v>4</v>
      </c>
      <c r="D150" t="str">
        <f>IF(COUNTIF('De Teams'!B$6:B$25,'Shortlist teams'!$B150)=1,"X","")</f>
        <v/>
      </c>
      <c r="E150" t="str">
        <f>IF(COUNTIF('De Teams'!C$6:C$25,'Shortlist teams'!$B150)=1,"X","")</f>
        <v/>
      </c>
      <c r="F150" t="str">
        <f>IF(COUNTIF('De Teams'!D$6:D$25,'Shortlist teams'!$B150)=1,"X","")</f>
        <v/>
      </c>
      <c r="G150" t="str">
        <f>IF(COUNTIF('De Teams'!E$6:E$25,'Shortlist teams'!$B150)=1,"X","")</f>
        <v/>
      </c>
      <c r="H150" t="str">
        <f>IF(COUNTIF('De Teams'!F$6:F$25,'Shortlist teams'!$B150)=1,"X","")</f>
        <v/>
      </c>
      <c r="I150" t="str">
        <f>IF(COUNTIF('De Teams'!G$6:G$25,'Shortlist teams'!$B150)=1,"X","")</f>
        <v/>
      </c>
      <c r="J150" t="str">
        <f>IF(COUNTIF('De Teams'!H$6:H$25,'Shortlist teams'!$B150)=1,"X","")</f>
        <v/>
      </c>
      <c r="K150" t="str">
        <f>IF(COUNTIF('De Teams'!I$6:I$25,'Shortlist teams'!$B150)=1,"X","")</f>
        <v/>
      </c>
      <c r="L150" t="str">
        <f>IF(COUNTIF('De Teams'!J$6:J$25,'Shortlist teams'!$B150)=1,"X","")</f>
        <v/>
      </c>
      <c r="M150" t="str">
        <f>IF(COUNTIF('De Teams'!K$6:K$25,'Shortlist teams'!$B150)=1,"X","")</f>
        <v/>
      </c>
      <c r="N150" t="str">
        <f>IF(COUNTIF('De Teams'!L$6:L$25,'Shortlist teams'!$B150)=1,"X","")</f>
        <v/>
      </c>
      <c r="O150" t="str">
        <f>IF(COUNTIF('De Teams'!M$6:M$25,'Shortlist teams'!$B150)=1,"X","")</f>
        <v/>
      </c>
      <c r="P150" t="str">
        <f>IF(COUNTIF('De Teams'!N$6:N$25,'Shortlist teams'!$B150)=1,"X","")</f>
        <v/>
      </c>
      <c r="Q150" t="str">
        <f>IF(COUNTIF('De Teams'!O$6:O$25,'Shortlist teams'!$B150)=1,"X","")</f>
        <v/>
      </c>
      <c r="R150" s="3"/>
      <c r="S150" s="1">
        <f t="shared" si="6"/>
        <v>0</v>
      </c>
      <c r="T150" s="3"/>
    </row>
    <row r="151" spans="1:20" x14ac:dyDescent="0.3">
      <c r="A151" s="1">
        <v>146</v>
      </c>
      <c r="B151" s="169" t="s">
        <v>150</v>
      </c>
      <c r="C151" s="94">
        <v>4</v>
      </c>
      <c r="D151" t="str">
        <f>IF(COUNTIF('De Teams'!B$6:B$25,'Shortlist teams'!$B151)=1,"X","")</f>
        <v/>
      </c>
      <c r="E151" t="str">
        <f>IF(COUNTIF('De Teams'!C$6:C$25,'Shortlist teams'!$B151)=1,"X","")</f>
        <v/>
      </c>
      <c r="F151" t="str">
        <f>IF(COUNTIF('De Teams'!D$6:D$25,'Shortlist teams'!$B151)=1,"X","")</f>
        <v/>
      </c>
      <c r="G151" t="str">
        <f>IF(COUNTIF('De Teams'!E$6:E$25,'Shortlist teams'!$B151)=1,"X","")</f>
        <v/>
      </c>
      <c r="H151" t="str">
        <f>IF(COUNTIF('De Teams'!F$6:F$25,'Shortlist teams'!$B151)=1,"X","")</f>
        <v/>
      </c>
      <c r="I151" t="str">
        <f>IF(COUNTIF('De Teams'!G$6:G$25,'Shortlist teams'!$B151)=1,"X","")</f>
        <v/>
      </c>
      <c r="J151" t="str">
        <f>IF(COUNTIF('De Teams'!H$6:H$25,'Shortlist teams'!$B151)=1,"X","")</f>
        <v/>
      </c>
      <c r="K151" t="str">
        <f>IF(COUNTIF('De Teams'!I$6:I$25,'Shortlist teams'!$B151)=1,"X","")</f>
        <v/>
      </c>
      <c r="L151" t="str">
        <f>IF(COUNTIF('De Teams'!J$6:J$25,'Shortlist teams'!$B151)=1,"X","")</f>
        <v/>
      </c>
      <c r="M151" t="str">
        <f>IF(COUNTIF('De Teams'!K$6:K$25,'Shortlist teams'!$B151)=1,"X","")</f>
        <v/>
      </c>
      <c r="N151" t="str">
        <f>IF(COUNTIF('De Teams'!L$6:L$25,'Shortlist teams'!$B151)=1,"X","")</f>
        <v/>
      </c>
      <c r="O151" t="str">
        <f>IF(COUNTIF('De Teams'!M$6:M$25,'Shortlist teams'!$B151)=1,"X","")</f>
        <v/>
      </c>
      <c r="P151" t="str">
        <f>IF(COUNTIF('De Teams'!N$6:N$25,'Shortlist teams'!$B151)=1,"X","")</f>
        <v/>
      </c>
      <c r="Q151" t="str">
        <f>IF(COUNTIF('De Teams'!O$6:O$25,'Shortlist teams'!$B151)=1,"X","")</f>
        <v/>
      </c>
      <c r="R151" s="3"/>
      <c r="S151" s="1">
        <f t="shared" si="6"/>
        <v>0</v>
      </c>
      <c r="T151" s="3"/>
    </row>
    <row r="152" spans="1:20" x14ac:dyDescent="0.3">
      <c r="A152" s="1">
        <v>147</v>
      </c>
      <c r="B152" s="169" t="s">
        <v>267</v>
      </c>
      <c r="C152" s="94">
        <v>4</v>
      </c>
      <c r="D152" t="str">
        <f>IF(COUNTIF('De Teams'!B$6:B$25,'Shortlist teams'!$B152)=1,"X","")</f>
        <v/>
      </c>
      <c r="E152" t="str">
        <f>IF(COUNTIF('De Teams'!C$6:C$25,'Shortlist teams'!$B152)=1,"X","")</f>
        <v/>
      </c>
      <c r="F152" t="str">
        <f>IF(COUNTIF('De Teams'!D$6:D$25,'Shortlist teams'!$B152)=1,"X","")</f>
        <v/>
      </c>
      <c r="G152" t="str">
        <f>IF(COUNTIF('De Teams'!E$6:E$25,'Shortlist teams'!$B152)=1,"X","")</f>
        <v/>
      </c>
      <c r="H152" t="str">
        <f>IF(COUNTIF('De Teams'!F$6:F$25,'Shortlist teams'!$B152)=1,"X","")</f>
        <v/>
      </c>
      <c r="I152" t="str">
        <f>IF(COUNTIF('De Teams'!G$6:G$25,'Shortlist teams'!$B152)=1,"X","")</f>
        <v/>
      </c>
      <c r="J152" t="str">
        <f>IF(COUNTIF('De Teams'!H$6:H$25,'Shortlist teams'!$B152)=1,"X","")</f>
        <v/>
      </c>
      <c r="K152" t="str">
        <f>IF(COUNTIF('De Teams'!I$6:I$25,'Shortlist teams'!$B152)=1,"X","")</f>
        <v/>
      </c>
      <c r="L152" t="str">
        <f>IF(COUNTIF('De Teams'!J$6:J$25,'Shortlist teams'!$B152)=1,"X","")</f>
        <v/>
      </c>
      <c r="M152" t="str">
        <f>IF(COUNTIF('De Teams'!K$6:K$25,'Shortlist teams'!$B152)=1,"X","")</f>
        <v/>
      </c>
      <c r="N152" t="str">
        <f>IF(COUNTIF('De Teams'!L$6:L$25,'Shortlist teams'!$B152)=1,"X","")</f>
        <v/>
      </c>
      <c r="O152" t="str">
        <f>IF(COUNTIF('De Teams'!M$6:M$25,'Shortlist teams'!$B152)=1,"X","")</f>
        <v/>
      </c>
      <c r="P152" t="str">
        <f>IF(COUNTIF('De Teams'!N$6:N$25,'Shortlist teams'!$B152)=1,"X","")</f>
        <v/>
      </c>
      <c r="Q152" t="str">
        <f>IF(COUNTIF('De Teams'!O$6:O$25,'Shortlist teams'!$B152)=1,"X","")</f>
        <v/>
      </c>
      <c r="R152" s="3"/>
      <c r="S152" s="1">
        <f t="shared" si="6"/>
        <v>0</v>
      </c>
      <c r="T152" s="3"/>
    </row>
    <row r="153" spans="1:20" x14ac:dyDescent="0.3">
      <c r="A153" s="1">
        <v>148</v>
      </c>
      <c r="B153" s="169" t="s">
        <v>268</v>
      </c>
      <c r="C153" s="94">
        <v>4</v>
      </c>
      <c r="D153" t="str">
        <f>IF(COUNTIF('De Teams'!B$6:B$25,'Shortlist teams'!$B153)=1,"X","")</f>
        <v/>
      </c>
      <c r="E153" t="str">
        <f>IF(COUNTIF('De Teams'!C$6:C$25,'Shortlist teams'!$B153)=1,"X","")</f>
        <v/>
      </c>
      <c r="F153" t="str">
        <f>IF(COUNTIF('De Teams'!D$6:D$25,'Shortlist teams'!$B153)=1,"X","")</f>
        <v/>
      </c>
      <c r="G153" t="str">
        <f>IF(COUNTIF('De Teams'!E$6:E$25,'Shortlist teams'!$B153)=1,"X","")</f>
        <v/>
      </c>
      <c r="H153" t="str">
        <f>IF(COUNTIF('De Teams'!F$6:F$25,'Shortlist teams'!$B153)=1,"X","")</f>
        <v/>
      </c>
      <c r="I153" t="str">
        <f>IF(COUNTIF('De Teams'!G$6:G$25,'Shortlist teams'!$B153)=1,"X","")</f>
        <v/>
      </c>
      <c r="J153" t="str">
        <f>IF(COUNTIF('De Teams'!H$6:H$25,'Shortlist teams'!$B153)=1,"X","")</f>
        <v/>
      </c>
      <c r="K153" t="str">
        <f>IF(COUNTIF('De Teams'!I$6:I$25,'Shortlist teams'!$B153)=1,"X","")</f>
        <v/>
      </c>
      <c r="L153" t="str">
        <f>IF(COUNTIF('De Teams'!J$6:J$25,'Shortlist teams'!$B153)=1,"X","")</f>
        <v/>
      </c>
      <c r="M153" t="str">
        <f>IF(COUNTIF('De Teams'!K$6:K$25,'Shortlist teams'!$B153)=1,"X","")</f>
        <v/>
      </c>
      <c r="N153" t="str">
        <f>IF(COUNTIF('De Teams'!L$6:L$25,'Shortlist teams'!$B153)=1,"X","")</f>
        <v/>
      </c>
      <c r="O153" t="str">
        <f>IF(COUNTIF('De Teams'!M$6:M$25,'Shortlist teams'!$B153)=1,"X","")</f>
        <v/>
      </c>
      <c r="P153" t="str">
        <f>IF(COUNTIF('De Teams'!N$6:N$25,'Shortlist teams'!$B153)=1,"X","")</f>
        <v/>
      </c>
      <c r="Q153" t="str">
        <f>IF(COUNTIF('De Teams'!O$6:O$25,'Shortlist teams'!$B153)=1,"X","")</f>
        <v/>
      </c>
      <c r="R153" s="3"/>
      <c r="S153" s="1">
        <f t="shared" si="6"/>
        <v>0</v>
      </c>
      <c r="T153" s="3"/>
    </row>
    <row r="154" spans="1:20" x14ac:dyDescent="0.3">
      <c r="A154" s="1">
        <v>149</v>
      </c>
      <c r="B154" s="169" t="s">
        <v>187</v>
      </c>
      <c r="C154" s="94">
        <v>4</v>
      </c>
      <c r="D154" t="str">
        <f>IF(COUNTIF('De Teams'!B$6:B$25,'Shortlist teams'!$B154)=1,"X","")</f>
        <v/>
      </c>
      <c r="E154" t="str">
        <f>IF(COUNTIF('De Teams'!C$6:C$25,'Shortlist teams'!$B154)=1,"X","")</f>
        <v/>
      </c>
      <c r="F154" t="str">
        <f>IF(COUNTIF('De Teams'!D$6:D$25,'Shortlist teams'!$B154)=1,"X","")</f>
        <v/>
      </c>
      <c r="G154" t="str">
        <f>IF(COUNTIF('De Teams'!E$6:E$25,'Shortlist teams'!$B154)=1,"X","")</f>
        <v/>
      </c>
      <c r="H154" t="str">
        <f>IF(COUNTIF('De Teams'!F$6:F$25,'Shortlist teams'!$B154)=1,"X","")</f>
        <v/>
      </c>
      <c r="I154" t="str">
        <f>IF(COUNTIF('De Teams'!G$6:G$25,'Shortlist teams'!$B154)=1,"X","")</f>
        <v/>
      </c>
      <c r="J154" t="str">
        <f>IF(COUNTIF('De Teams'!H$6:H$25,'Shortlist teams'!$B154)=1,"X","")</f>
        <v/>
      </c>
      <c r="K154" t="str">
        <f>IF(COUNTIF('De Teams'!I$6:I$25,'Shortlist teams'!$B154)=1,"X","")</f>
        <v/>
      </c>
      <c r="L154" t="str">
        <f>IF(COUNTIF('De Teams'!J$6:J$25,'Shortlist teams'!$B154)=1,"X","")</f>
        <v/>
      </c>
      <c r="M154" t="str">
        <f>IF(COUNTIF('De Teams'!K$6:K$25,'Shortlist teams'!$B154)=1,"X","")</f>
        <v/>
      </c>
      <c r="N154" t="str">
        <f>IF(COUNTIF('De Teams'!L$6:L$25,'Shortlist teams'!$B154)=1,"X","")</f>
        <v/>
      </c>
      <c r="O154" t="str">
        <f>IF(COUNTIF('De Teams'!M$6:M$25,'Shortlist teams'!$B154)=1,"X","")</f>
        <v/>
      </c>
      <c r="P154" t="str">
        <f>IF(COUNTIF('De Teams'!N$6:N$25,'Shortlist teams'!$B154)=1,"X","")</f>
        <v/>
      </c>
      <c r="Q154" t="str">
        <f>IF(COUNTIF('De Teams'!O$6:O$25,'Shortlist teams'!$B154)=1,"X","")</f>
        <v/>
      </c>
      <c r="R154" s="3"/>
      <c r="S154" s="1">
        <f t="shared" si="6"/>
        <v>0</v>
      </c>
      <c r="T154" s="3"/>
    </row>
    <row r="155" spans="1:20" x14ac:dyDescent="0.3">
      <c r="A155" s="1">
        <v>150</v>
      </c>
      <c r="B155" s="169" t="s">
        <v>188</v>
      </c>
      <c r="C155" s="94">
        <v>4</v>
      </c>
      <c r="D155" t="str">
        <f>IF(COUNTIF('De Teams'!B$6:B$25,'Shortlist teams'!$B155)=1,"X","")</f>
        <v/>
      </c>
      <c r="E155" t="str">
        <f>IF(COUNTIF('De Teams'!C$6:C$25,'Shortlist teams'!$B155)=1,"X","")</f>
        <v/>
      </c>
      <c r="F155" t="str">
        <f>IF(COUNTIF('De Teams'!D$6:D$25,'Shortlist teams'!$B155)=1,"X","")</f>
        <v/>
      </c>
      <c r="G155" t="str">
        <f>IF(COUNTIF('De Teams'!E$6:E$25,'Shortlist teams'!$B155)=1,"X","")</f>
        <v/>
      </c>
      <c r="H155" t="str">
        <f>IF(COUNTIF('De Teams'!F$6:F$25,'Shortlist teams'!$B155)=1,"X","")</f>
        <v/>
      </c>
      <c r="I155" t="str">
        <f>IF(COUNTIF('De Teams'!G$6:G$25,'Shortlist teams'!$B155)=1,"X","")</f>
        <v/>
      </c>
      <c r="J155" t="str">
        <f>IF(COUNTIF('De Teams'!H$6:H$25,'Shortlist teams'!$B155)=1,"X","")</f>
        <v/>
      </c>
      <c r="K155" t="str">
        <f>IF(COUNTIF('De Teams'!I$6:I$25,'Shortlist teams'!$B155)=1,"X","")</f>
        <v/>
      </c>
      <c r="L155" t="str">
        <f>IF(COUNTIF('De Teams'!J$6:J$25,'Shortlist teams'!$B155)=1,"X","")</f>
        <v/>
      </c>
      <c r="M155" t="str">
        <f>IF(COUNTIF('De Teams'!K$6:K$25,'Shortlist teams'!$B155)=1,"X","")</f>
        <v/>
      </c>
      <c r="N155" t="str">
        <f>IF(COUNTIF('De Teams'!L$6:L$25,'Shortlist teams'!$B155)=1,"X","")</f>
        <v/>
      </c>
      <c r="O155" t="str">
        <f>IF(COUNTIF('De Teams'!M$6:M$25,'Shortlist teams'!$B155)=1,"X","")</f>
        <v/>
      </c>
      <c r="P155" t="str">
        <f>IF(COUNTIF('De Teams'!N$6:N$25,'Shortlist teams'!$B155)=1,"X","")</f>
        <v/>
      </c>
      <c r="Q155" t="str">
        <f>IF(COUNTIF('De Teams'!O$6:O$25,'Shortlist teams'!$B155)=1,"X","")</f>
        <v/>
      </c>
      <c r="R155" s="3"/>
      <c r="S155" s="1">
        <f t="shared" si="6"/>
        <v>0</v>
      </c>
      <c r="T155" s="3"/>
    </row>
    <row r="156" spans="1:20" x14ac:dyDescent="0.3">
      <c r="A156" s="1">
        <v>151</v>
      </c>
      <c r="B156" s="169" t="s">
        <v>269</v>
      </c>
      <c r="C156" s="94">
        <v>4</v>
      </c>
      <c r="D156" t="str">
        <f>IF(COUNTIF('De Teams'!B$6:B$25,'Shortlist teams'!$B156)=1,"X","")</f>
        <v/>
      </c>
      <c r="E156" t="str">
        <f>IF(COUNTIF('De Teams'!C$6:C$25,'Shortlist teams'!$B156)=1,"X","")</f>
        <v/>
      </c>
      <c r="F156" t="str">
        <f>IF(COUNTIF('De Teams'!D$6:D$25,'Shortlist teams'!$B156)=1,"X","")</f>
        <v/>
      </c>
      <c r="G156" t="str">
        <f>IF(COUNTIF('De Teams'!E$6:E$25,'Shortlist teams'!$B156)=1,"X","")</f>
        <v/>
      </c>
      <c r="H156" t="str">
        <f>IF(COUNTIF('De Teams'!F$6:F$25,'Shortlist teams'!$B156)=1,"X","")</f>
        <v/>
      </c>
      <c r="I156" t="str">
        <f>IF(COUNTIF('De Teams'!G$6:G$25,'Shortlist teams'!$B156)=1,"X","")</f>
        <v/>
      </c>
      <c r="J156" t="str">
        <f>IF(COUNTIF('De Teams'!H$6:H$25,'Shortlist teams'!$B156)=1,"X","")</f>
        <v/>
      </c>
      <c r="K156" t="str">
        <f>IF(COUNTIF('De Teams'!I$6:I$25,'Shortlist teams'!$B156)=1,"X","")</f>
        <v/>
      </c>
      <c r="L156" t="str">
        <f>IF(COUNTIF('De Teams'!J$6:J$25,'Shortlist teams'!$B156)=1,"X","")</f>
        <v/>
      </c>
      <c r="M156" t="str">
        <f>IF(COUNTIF('De Teams'!K$6:K$25,'Shortlist teams'!$B156)=1,"X","")</f>
        <v/>
      </c>
      <c r="N156" t="str">
        <f>IF(COUNTIF('De Teams'!L$6:L$25,'Shortlist teams'!$B156)=1,"X","")</f>
        <v/>
      </c>
      <c r="O156" t="str">
        <f>IF(COUNTIF('De Teams'!M$6:M$25,'Shortlist teams'!$B156)=1,"X","")</f>
        <v/>
      </c>
      <c r="P156" t="str">
        <f>IF(COUNTIF('De Teams'!N$6:N$25,'Shortlist teams'!$B156)=1,"X","")</f>
        <v/>
      </c>
      <c r="Q156" t="str">
        <f>IF(COUNTIF('De Teams'!O$6:O$25,'Shortlist teams'!$B156)=1,"X","")</f>
        <v/>
      </c>
      <c r="R156" s="3"/>
      <c r="S156" s="1">
        <f t="shared" si="6"/>
        <v>0</v>
      </c>
      <c r="T156" s="3"/>
    </row>
    <row r="157" spans="1:20" x14ac:dyDescent="0.3">
      <c r="A157" s="1">
        <v>152</v>
      </c>
      <c r="B157" s="169" t="s">
        <v>189</v>
      </c>
      <c r="C157" s="94">
        <v>4</v>
      </c>
      <c r="D157" t="str">
        <f>IF(COUNTIF('De Teams'!B$6:B$25,'Shortlist teams'!$B157)=1,"X","")</f>
        <v/>
      </c>
      <c r="E157" t="str">
        <f>IF(COUNTIF('De Teams'!C$6:C$25,'Shortlist teams'!$B157)=1,"X","")</f>
        <v/>
      </c>
      <c r="F157" t="str">
        <f>IF(COUNTIF('De Teams'!D$6:D$25,'Shortlist teams'!$B157)=1,"X","")</f>
        <v/>
      </c>
      <c r="G157" t="str">
        <f>IF(COUNTIF('De Teams'!E$6:E$25,'Shortlist teams'!$B157)=1,"X","")</f>
        <v/>
      </c>
      <c r="H157" t="str">
        <f>IF(COUNTIF('De Teams'!F$6:F$25,'Shortlist teams'!$B157)=1,"X","")</f>
        <v/>
      </c>
      <c r="I157" t="str">
        <f>IF(COUNTIF('De Teams'!G$6:G$25,'Shortlist teams'!$B157)=1,"X","")</f>
        <v/>
      </c>
      <c r="J157" t="str">
        <f>IF(COUNTIF('De Teams'!H$6:H$25,'Shortlist teams'!$B157)=1,"X","")</f>
        <v/>
      </c>
      <c r="K157" t="str">
        <f>IF(COUNTIF('De Teams'!I$6:I$25,'Shortlist teams'!$B157)=1,"X","")</f>
        <v/>
      </c>
      <c r="L157" t="str">
        <f>IF(COUNTIF('De Teams'!J$6:J$25,'Shortlist teams'!$B157)=1,"X","")</f>
        <v/>
      </c>
      <c r="M157" t="str">
        <f>IF(COUNTIF('De Teams'!K$6:K$25,'Shortlist teams'!$B157)=1,"X","")</f>
        <v/>
      </c>
      <c r="N157" t="str">
        <f>IF(COUNTIF('De Teams'!L$6:L$25,'Shortlist teams'!$B157)=1,"X","")</f>
        <v/>
      </c>
      <c r="O157" t="str">
        <f>IF(COUNTIF('De Teams'!M$6:M$25,'Shortlist teams'!$B157)=1,"X","")</f>
        <v/>
      </c>
      <c r="P157" t="str">
        <f>IF(COUNTIF('De Teams'!N$6:N$25,'Shortlist teams'!$B157)=1,"X","")</f>
        <v/>
      </c>
      <c r="Q157" t="str">
        <f>IF(COUNTIF('De Teams'!O$6:O$25,'Shortlist teams'!$B157)=1,"X","")</f>
        <v/>
      </c>
      <c r="R157" s="3"/>
      <c r="S157" s="1">
        <f t="shared" si="6"/>
        <v>0</v>
      </c>
      <c r="T157" s="3"/>
    </row>
    <row r="158" spans="1:20" x14ac:dyDescent="0.3">
      <c r="A158" s="1">
        <v>153</v>
      </c>
      <c r="B158" s="169" t="s">
        <v>289</v>
      </c>
      <c r="C158" s="94">
        <v>4</v>
      </c>
      <c r="D158" t="str">
        <f>IF(COUNTIF('De Teams'!B$6:B$25,'Shortlist teams'!$B158)=1,"X","")</f>
        <v/>
      </c>
      <c r="E158" t="str">
        <f>IF(COUNTIF('De Teams'!C$6:C$25,'Shortlist teams'!$B158)=1,"X","")</f>
        <v/>
      </c>
      <c r="F158" t="str">
        <f>IF(COUNTIF('De Teams'!D$6:D$25,'Shortlist teams'!$B158)=1,"X","")</f>
        <v/>
      </c>
      <c r="G158" t="str">
        <f>IF(COUNTIF('De Teams'!E$6:E$25,'Shortlist teams'!$B158)=1,"X","")</f>
        <v/>
      </c>
      <c r="H158" t="str">
        <f>IF(COUNTIF('De Teams'!F$6:F$25,'Shortlist teams'!$B158)=1,"X","")</f>
        <v>X</v>
      </c>
      <c r="I158" t="str">
        <f>IF(COUNTIF('De Teams'!G$6:G$25,'Shortlist teams'!$B158)=1,"X","")</f>
        <v/>
      </c>
      <c r="J158" t="str">
        <f>IF(COUNTIF('De Teams'!H$6:H$25,'Shortlist teams'!$B158)=1,"X","")</f>
        <v/>
      </c>
      <c r="K158" t="str">
        <f>IF(COUNTIF('De Teams'!I$6:I$25,'Shortlist teams'!$B158)=1,"X","")</f>
        <v/>
      </c>
      <c r="L158" t="str">
        <f>IF(COUNTIF('De Teams'!J$6:J$25,'Shortlist teams'!$B158)=1,"X","")</f>
        <v/>
      </c>
      <c r="M158" t="str">
        <f>IF(COUNTIF('De Teams'!K$6:K$25,'Shortlist teams'!$B158)=1,"X","")</f>
        <v/>
      </c>
      <c r="N158" t="str">
        <f>IF(COUNTIF('De Teams'!L$6:L$25,'Shortlist teams'!$B158)=1,"X","")</f>
        <v/>
      </c>
      <c r="O158" t="str">
        <f>IF(COUNTIF('De Teams'!M$6:M$25,'Shortlist teams'!$B158)=1,"X","")</f>
        <v/>
      </c>
      <c r="P158" t="str">
        <f>IF(COUNTIF('De Teams'!N$6:N$25,'Shortlist teams'!$B158)=1,"X","")</f>
        <v/>
      </c>
      <c r="Q158" t="str">
        <f>IF(COUNTIF('De Teams'!O$6:O$25,'Shortlist teams'!$B158)=1,"X","")</f>
        <v/>
      </c>
      <c r="R158" s="3"/>
      <c r="S158" s="1">
        <f t="shared" si="6"/>
        <v>1</v>
      </c>
      <c r="T158" s="3"/>
    </row>
    <row r="159" spans="1:20" x14ac:dyDescent="0.3">
      <c r="A159" s="1">
        <v>154</v>
      </c>
      <c r="B159" s="169" t="s">
        <v>270</v>
      </c>
      <c r="C159" s="94">
        <v>4</v>
      </c>
      <c r="D159" t="str">
        <f>IF(COUNTIF('De Teams'!B$6:B$25,'Shortlist teams'!$B159)=1,"X","")</f>
        <v/>
      </c>
      <c r="E159" t="str">
        <f>IF(COUNTIF('De Teams'!C$6:C$25,'Shortlist teams'!$B159)=1,"X","")</f>
        <v/>
      </c>
      <c r="F159" t="str">
        <f>IF(COUNTIF('De Teams'!D$6:D$25,'Shortlist teams'!$B159)=1,"X","")</f>
        <v/>
      </c>
      <c r="G159" t="str">
        <f>IF(COUNTIF('De Teams'!E$6:E$25,'Shortlist teams'!$B159)=1,"X","")</f>
        <v/>
      </c>
      <c r="H159" t="str">
        <f>IF(COUNTIF('De Teams'!F$6:F$25,'Shortlist teams'!$B159)=1,"X","")</f>
        <v/>
      </c>
      <c r="I159" t="str">
        <f>IF(COUNTIF('De Teams'!G$6:G$25,'Shortlist teams'!$B159)=1,"X","")</f>
        <v/>
      </c>
      <c r="J159" t="str">
        <f>IF(COUNTIF('De Teams'!H$6:H$25,'Shortlist teams'!$B159)=1,"X","")</f>
        <v/>
      </c>
      <c r="K159" t="str">
        <f>IF(COUNTIF('De Teams'!I$6:I$25,'Shortlist teams'!$B159)=1,"X","")</f>
        <v/>
      </c>
      <c r="L159" t="str">
        <f>IF(COUNTIF('De Teams'!J$6:J$25,'Shortlist teams'!$B159)=1,"X","")</f>
        <v/>
      </c>
      <c r="M159" t="str">
        <f>IF(COUNTIF('De Teams'!K$6:K$25,'Shortlist teams'!$B159)=1,"X","")</f>
        <v/>
      </c>
      <c r="N159" t="str">
        <f>IF(COUNTIF('De Teams'!L$6:L$25,'Shortlist teams'!$B159)=1,"X","")</f>
        <v/>
      </c>
      <c r="O159" t="str">
        <f>IF(COUNTIF('De Teams'!M$6:M$25,'Shortlist teams'!$B159)=1,"X","")</f>
        <v/>
      </c>
      <c r="P159" t="str">
        <f>IF(COUNTIF('De Teams'!N$6:N$25,'Shortlist teams'!$B159)=1,"X","")</f>
        <v/>
      </c>
      <c r="Q159" t="str">
        <f>IF(COUNTIF('De Teams'!O$6:O$25,'Shortlist teams'!$B159)=1,"X","")</f>
        <v/>
      </c>
      <c r="R159" s="3"/>
      <c r="S159" s="1">
        <f t="shared" si="6"/>
        <v>0</v>
      </c>
      <c r="T159" s="3"/>
    </row>
    <row r="160" spans="1:20" x14ac:dyDescent="0.3">
      <c r="A160" s="1">
        <v>155</v>
      </c>
      <c r="B160" s="169" t="s">
        <v>271</v>
      </c>
      <c r="C160" s="94">
        <v>4</v>
      </c>
      <c r="D160" t="str">
        <f>IF(COUNTIF('De Teams'!B$6:B$25,'Shortlist teams'!$B160)=1,"X","")</f>
        <v/>
      </c>
      <c r="E160" t="str">
        <f>IF(COUNTIF('De Teams'!C$6:C$25,'Shortlist teams'!$B160)=1,"X","")</f>
        <v/>
      </c>
      <c r="F160" t="str">
        <f>IF(COUNTIF('De Teams'!D$6:D$25,'Shortlist teams'!$B160)=1,"X","")</f>
        <v/>
      </c>
      <c r="G160" t="str">
        <f>IF(COUNTIF('De Teams'!E$6:E$25,'Shortlist teams'!$B160)=1,"X","")</f>
        <v/>
      </c>
      <c r="H160" t="str">
        <f>IF(COUNTIF('De Teams'!F$6:F$25,'Shortlist teams'!$B160)=1,"X","")</f>
        <v/>
      </c>
      <c r="I160" t="str">
        <f>IF(COUNTIF('De Teams'!G$6:G$25,'Shortlist teams'!$B160)=1,"X","")</f>
        <v/>
      </c>
      <c r="J160" t="str">
        <f>IF(COUNTIF('De Teams'!H$6:H$25,'Shortlist teams'!$B160)=1,"X","")</f>
        <v/>
      </c>
      <c r="K160" t="str">
        <f>IF(COUNTIF('De Teams'!I$6:I$25,'Shortlist teams'!$B160)=1,"X","")</f>
        <v/>
      </c>
      <c r="L160" t="str">
        <f>IF(COUNTIF('De Teams'!J$6:J$25,'Shortlist teams'!$B160)=1,"X","")</f>
        <v/>
      </c>
      <c r="M160" t="str">
        <f>IF(COUNTIF('De Teams'!K$6:K$25,'Shortlist teams'!$B160)=1,"X","")</f>
        <v/>
      </c>
      <c r="N160" t="str">
        <f>IF(COUNTIF('De Teams'!L$6:L$25,'Shortlist teams'!$B160)=1,"X","")</f>
        <v/>
      </c>
      <c r="O160" t="str">
        <f>IF(COUNTIF('De Teams'!M$6:M$25,'Shortlist teams'!$B160)=1,"X","")</f>
        <v/>
      </c>
      <c r="P160" t="str">
        <f>IF(COUNTIF('De Teams'!N$6:N$25,'Shortlist teams'!$B160)=1,"X","")</f>
        <v/>
      </c>
      <c r="Q160" t="str">
        <f>IF(COUNTIF('De Teams'!O$6:O$25,'Shortlist teams'!$B160)=1,"X","")</f>
        <v/>
      </c>
      <c r="R160" s="3"/>
      <c r="S160" s="1">
        <f t="shared" si="6"/>
        <v>0</v>
      </c>
      <c r="T160" s="3"/>
    </row>
    <row r="161" spans="1:20" x14ac:dyDescent="0.3">
      <c r="A161" s="1">
        <v>156</v>
      </c>
      <c r="B161" s="169" t="s">
        <v>272</v>
      </c>
      <c r="C161" s="94">
        <v>4</v>
      </c>
      <c r="D161" t="str">
        <f>IF(COUNTIF('De Teams'!B$6:B$25,'Shortlist teams'!$B161)=1,"X","")</f>
        <v/>
      </c>
      <c r="E161" t="str">
        <f>IF(COUNTIF('De Teams'!C$6:C$25,'Shortlist teams'!$B161)=1,"X","")</f>
        <v/>
      </c>
      <c r="F161" t="str">
        <f>IF(COUNTIF('De Teams'!D$6:D$25,'Shortlist teams'!$B161)=1,"X","")</f>
        <v/>
      </c>
      <c r="G161" t="str">
        <f>IF(COUNTIF('De Teams'!E$6:E$25,'Shortlist teams'!$B161)=1,"X","")</f>
        <v/>
      </c>
      <c r="H161" t="str">
        <f>IF(COUNTIF('De Teams'!F$6:F$25,'Shortlist teams'!$B161)=1,"X","")</f>
        <v/>
      </c>
      <c r="I161" t="str">
        <f>IF(COUNTIF('De Teams'!G$6:G$25,'Shortlist teams'!$B161)=1,"X","")</f>
        <v/>
      </c>
      <c r="J161" t="str">
        <f>IF(COUNTIF('De Teams'!H$6:H$25,'Shortlist teams'!$B161)=1,"X","")</f>
        <v/>
      </c>
      <c r="K161" t="str">
        <f>IF(COUNTIF('De Teams'!I$6:I$25,'Shortlist teams'!$B161)=1,"X","")</f>
        <v/>
      </c>
      <c r="L161" t="str">
        <f>IF(COUNTIF('De Teams'!J$6:J$25,'Shortlist teams'!$B161)=1,"X","")</f>
        <v/>
      </c>
      <c r="M161" t="str">
        <f>IF(COUNTIF('De Teams'!K$6:K$25,'Shortlist teams'!$B161)=1,"X","")</f>
        <v/>
      </c>
      <c r="N161" t="str">
        <f>IF(COUNTIF('De Teams'!L$6:L$25,'Shortlist teams'!$B161)=1,"X","")</f>
        <v/>
      </c>
      <c r="O161" t="str">
        <f>IF(COUNTIF('De Teams'!M$6:M$25,'Shortlist teams'!$B161)=1,"X","")</f>
        <v/>
      </c>
      <c r="P161" t="str">
        <f>IF(COUNTIF('De Teams'!N$6:N$25,'Shortlist teams'!$B161)=1,"X","")</f>
        <v/>
      </c>
      <c r="Q161" t="str">
        <f>IF(COUNTIF('De Teams'!O$6:O$25,'Shortlist teams'!$B161)=1,"X","")</f>
        <v/>
      </c>
      <c r="R161" s="3"/>
      <c r="S161" s="1">
        <f t="shared" si="6"/>
        <v>0</v>
      </c>
      <c r="T161" s="3"/>
    </row>
    <row r="162" spans="1:20" x14ac:dyDescent="0.3">
      <c r="A162" s="1">
        <v>157</v>
      </c>
      <c r="B162" s="169" t="s">
        <v>273</v>
      </c>
      <c r="C162" s="94">
        <v>4</v>
      </c>
      <c r="D162" t="str">
        <f>IF(COUNTIF('De Teams'!B$6:B$25,'Shortlist teams'!$B162)=1,"X","")</f>
        <v/>
      </c>
      <c r="E162" t="str">
        <f>IF(COUNTIF('De Teams'!C$6:C$25,'Shortlist teams'!$B162)=1,"X","")</f>
        <v/>
      </c>
      <c r="F162" t="str">
        <f>IF(COUNTIF('De Teams'!D$6:D$25,'Shortlist teams'!$B162)=1,"X","")</f>
        <v/>
      </c>
      <c r="G162" t="str">
        <f>IF(COUNTIF('De Teams'!E$6:E$25,'Shortlist teams'!$B162)=1,"X","")</f>
        <v/>
      </c>
      <c r="H162" t="str">
        <f>IF(COUNTIF('De Teams'!F$6:F$25,'Shortlist teams'!$B162)=1,"X","")</f>
        <v/>
      </c>
      <c r="I162" t="str">
        <f>IF(COUNTIF('De Teams'!G$6:G$25,'Shortlist teams'!$B162)=1,"X","")</f>
        <v/>
      </c>
      <c r="J162" t="str">
        <f>IF(COUNTIF('De Teams'!H$6:H$25,'Shortlist teams'!$B162)=1,"X","")</f>
        <v/>
      </c>
      <c r="K162" t="str">
        <f>IF(COUNTIF('De Teams'!I$6:I$25,'Shortlist teams'!$B162)=1,"X","")</f>
        <v/>
      </c>
      <c r="L162" t="str">
        <f>IF(COUNTIF('De Teams'!J$6:J$25,'Shortlist teams'!$B162)=1,"X","")</f>
        <v/>
      </c>
      <c r="M162" t="str">
        <f>IF(COUNTIF('De Teams'!K$6:K$25,'Shortlist teams'!$B162)=1,"X","")</f>
        <v/>
      </c>
      <c r="N162" t="str">
        <f>IF(COUNTIF('De Teams'!L$6:L$25,'Shortlist teams'!$B162)=1,"X","")</f>
        <v/>
      </c>
      <c r="O162" t="str">
        <f>IF(COUNTIF('De Teams'!M$6:M$25,'Shortlist teams'!$B162)=1,"X","")</f>
        <v/>
      </c>
      <c r="P162" t="str">
        <f>IF(COUNTIF('De Teams'!N$6:N$25,'Shortlist teams'!$B162)=1,"X","")</f>
        <v/>
      </c>
      <c r="Q162" t="str">
        <f>IF(COUNTIF('De Teams'!O$6:O$25,'Shortlist teams'!$B162)=1,"X","")</f>
        <v/>
      </c>
      <c r="R162" s="3"/>
      <c r="S162" s="1">
        <f t="shared" si="6"/>
        <v>0</v>
      </c>
      <c r="T162" s="3"/>
    </row>
    <row r="163" spans="1:20" x14ac:dyDescent="0.3">
      <c r="A163" s="1">
        <v>158</v>
      </c>
      <c r="B163" s="169" t="s">
        <v>274</v>
      </c>
      <c r="C163" s="94">
        <v>4</v>
      </c>
      <c r="D163" t="str">
        <f>IF(COUNTIF('De Teams'!B$6:B$25,'Shortlist teams'!$B163)=1,"X","")</f>
        <v/>
      </c>
      <c r="E163" t="str">
        <f>IF(COUNTIF('De Teams'!C$6:C$25,'Shortlist teams'!$B163)=1,"X","")</f>
        <v/>
      </c>
      <c r="F163" t="str">
        <f>IF(COUNTIF('De Teams'!D$6:D$25,'Shortlist teams'!$B163)=1,"X","")</f>
        <v/>
      </c>
      <c r="G163" t="str">
        <f>IF(COUNTIF('De Teams'!E$6:E$25,'Shortlist teams'!$B163)=1,"X","")</f>
        <v/>
      </c>
      <c r="H163" t="str">
        <f>IF(COUNTIF('De Teams'!F$6:F$25,'Shortlist teams'!$B163)=1,"X","")</f>
        <v/>
      </c>
      <c r="I163" t="str">
        <f>IF(COUNTIF('De Teams'!G$6:G$25,'Shortlist teams'!$B163)=1,"X","")</f>
        <v/>
      </c>
      <c r="J163" t="str">
        <f>IF(COUNTIF('De Teams'!H$6:H$25,'Shortlist teams'!$B163)=1,"X","")</f>
        <v/>
      </c>
      <c r="K163" t="str">
        <f>IF(COUNTIF('De Teams'!I$6:I$25,'Shortlist teams'!$B163)=1,"X","")</f>
        <v/>
      </c>
      <c r="L163" t="str">
        <f>IF(COUNTIF('De Teams'!J$6:J$25,'Shortlist teams'!$B163)=1,"X","")</f>
        <v/>
      </c>
      <c r="M163" t="str">
        <f>IF(COUNTIF('De Teams'!K$6:K$25,'Shortlist teams'!$B163)=1,"X","")</f>
        <v/>
      </c>
      <c r="N163" t="str">
        <f>IF(COUNTIF('De Teams'!L$6:L$25,'Shortlist teams'!$B163)=1,"X","")</f>
        <v/>
      </c>
      <c r="O163" t="str">
        <f>IF(COUNTIF('De Teams'!M$6:M$25,'Shortlist teams'!$B163)=1,"X","")</f>
        <v/>
      </c>
      <c r="P163" t="str">
        <f>IF(COUNTIF('De Teams'!N$6:N$25,'Shortlist teams'!$B163)=1,"X","")</f>
        <v/>
      </c>
      <c r="Q163" t="str">
        <f>IF(COUNTIF('De Teams'!O$6:O$25,'Shortlist teams'!$B163)=1,"X","")</f>
        <v/>
      </c>
      <c r="R163" s="3"/>
      <c r="S163" s="1">
        <f t="shared" si="6"/>
        <v>0</v>
      </c>
      <c r="T163" s="3"/>
    </row>
    <row r="164" spans="1:20" x14ac:dyDescent="0.3">
      <c r="A164" s="1">
        <v>159</v>
      </c>
      <c r="B164" s="169" t="s">
        <v>190</v>
      </c>
      <c r="C164" s="94">
        <v>4</v>
      </c>
      <c r="D164" t="str">
        <f>IF(COUNTIF('De Teams'!B$6:B$25,'Shortlist teams'!$B164)=1,"X","")</f>
        <v/>
      </c>
      <c r="E164" t="str">
        <f>IF(COUNTIF('De Teams'!C$6:C$25,'Shortlist teams'!$B164)=1,"X","")</f>
        <v/>
      </c>
      <c r="F164" t="str">
        <f>IF(COUNTIF('De Teams'!D$6:D$25,'Shortlist teams'!$B164)=1,"X","")</f>
        <v/>
      </c>
      <c r="G164" t="str">
        <f>IF(COUNTIF('De Teams'!E$6:E$25,'Shortlist teams'!$B164)=1,"X","")</f>
        <v/>
      </c>
      <c r="H164" t="str">
        <f>IF(COUNTIF('De Teams'!F$6:F$25,'Shortlist teams'!$B164)=1,"X","")</f>
        <v/>
      </c>
      <c r="I164" t="str">
        <f>IF(COUNTIF('De Teams'!G$6:G$25,'Shortlist teams'!$B164)=1,"X","")</f>
        <v/>
      </c>
      <c r="J164" t="str">
        <f>IF(COUNTIF('De Teams'!H$6:H$25,'Shortlist teams'!$B164)=1,"X","")</f>
        <v/>
      </c>
      <c r="K164" t="str">
        <f>IF(COUNTIF('De Teams'!I$6:I$25,'Shortlist teams'!$B164)=1,"X","")</f>
        <v/>
      </c>
      <c r="L164" t="str">
        <f>IF(COUNTIF('De Teams'!J$6:J$25,'Shortlist teams'!$B164)=1,"X","")</f>
        <v/>
      </c>
      <c r="M164" t="str">
        <f>IF(COUNTIF('De Teams'!K$6:K$25,'Shortlist teams'!$B164)=1,"X","")</f>
        <v/>
      </c>
      <c r="N164" t="str">
        <f>IF(COUNTIF('De Teams'!L$6:L$25,'Shortlist teams'!$B164)=1,"X","")</f>
        <v/>
      </c>
      <c r="O164" t="str">
        <f>IF(COUNTIF('De Teams'!M$6:M$25,'Shortlist teams'!$B164)=1,"X","")</f>
        <v/>
      </c>
      <c r="P164" t="str">
        <f>IF(COUNTIF('De Teams'!N$6:N$25,'Shortlist teams'!$B164)=1,"X","")</f>
        <v/>
      </c>
      <c r="Q164" t="str">
        <f>IF(COUNTIF('De Teams'!O$6:O$25,'Shortlist teams'!$B164)=1,"X","")</f>
        <v/>
      </c>
      <c r="R164" s="3"/>
      <c r="S164" s="1">
        <f t="shared" si="6"/>
        <v>0</v>
      </c>
      <c r="T164" s="3"/>
    </row>
    <row r="165" spans="1:20" x14ac:dyDescent="0.3">
      <c r="A165" s="1">
        <v>160</v>
      </c>
      <c r="B165" s="169" t="s">
        <v>191</v>
      </c>
      <c r="C165" s="94">
        <v>4</v>
      </c>
      <c r="D165" t="str">
        <f>IF(COUNTIF('De Teams'!B$6:B$25,'Shortlist teams'!$B165)=1,"X","")</f>
        <v/>
      </c>
      <c r="E165" t="str">
        <f>IF(COUNTIF('De Teams'!C$6:C$25,'Shortlist teams'!$B165)=1,"X","")</f>
        <v/>
      </c>
      <c r="F165" t="str">
        <f>IF(COUNTIF('De Teams'!D$6:D$25,'Shortlist teams'!$B165)=1,"X","")</f>
        <v/>
      </c>
      <c r="G165" t="str">
        <f>IF(COUNTIF('De Teams'!E$6:E$25,'Shortlist teams'!$B165)=1,"X","")</f>
        <v/>
      </c>
      <c r="H165" t="str">
        <f>IF(COUNTIF('De Teams'!F$6:F$25,'Shortlist teams'!$B165)=1,"X","")</f>
        <v/>
      </c>
      <c r="I165" t="str">
        <f>IF(COUNTIF('De Teams'!G$6:G$25,'Shortlist teams'!$B165)=1,"X","")</f>
        <v>X</v>
      </c>
      <c r="J165" t="str">
        <f>IF(COUNTIF('De Teams'!H$6:H$25,'Shortlist teams'!$B165)=1,"X","")</f>
        <v/>
      </c>
      <c r="K165" t="str">
        <f>IF(COUNTIF('De Teams'!I$6:I$25,'Shortlist teams'!$B165)=1,"X","")</f>
        <v/>
      </c>
      <c r="L165" t="str">
        <f>IF(COUNTIF('De Teams'!J$6:J$25,'Shortlist teams'!$B165)=1,"X","")</f>
        <v/>
      </c>
      <c r="M165" t="str">
        <f>IF(COUNTIF('De Teams'!K$6:K$25,'Shortlist teams'!$B165)=1,"X","")</f>
        <v/>
      </c>
      <c r="N165" t="str">
        <f>IF(COUNTIF('De Teams'!L$6:L$25,'Shortlist teams'!$B165)=1,"X","")</f>
        <v/>
      </c>
      <c r="O165" t="str">
        <f>IF(COUNTIF('De Teams'!M$6:M$25,'Shortlist teams'!$B165)=1,"X","")</f>
        <v/>
      </c>
      <c r="P165" t="str">
        <f>IF(COUNTIF('De Teams'!N$6:N$25,'Shortlist teams'!$B165)=1,"X","")</f>
        <v/>
      </c>
      <c r="Q165" t="str">
        <f>IF(COUNTIF('De Teams'!O$6:O$25,'Shortlist teams'!$B165)=1,"X","")</f>
        <v/>
      </c>
      <c r="R165" s="3"/>
      <c r="S165" s="1">
        <f t="shared" si="6"/>
        <v>1</v>
      </c>
      <c r="T165" s="3"/>
    </row>
    <row r="166" spans="1:20" x14ac:dyDescent="0.3">
      <c r="A166" s="1">
        <v>161</v>
      </c>
      <c r="B166" s="169" t="s">
        <v>275</v>
      </c>
      <c r="C166" s="94">
        <v>4</v>
      </c>
      <c r="D166" t="str">
        <f>IF(COUNTIF('De Teams'!B$6:B$25,'Shortlist teams'!$B166)=1,"X","")</f>
        <v>X</v>
      </c>
      <c r="E166" t="str">
        <f>IF(COUNTIF('De Teams'!C$6:C$25,'Shortlist teams'!$B166)=1,"X","")</f>
        <v/>
      </c>
      <c r="F166" t="str">
        <f>IF(COUNTIF('De Teams'!D$6:D$25,'Shortlist teams'!$B166)=1,"X","")</f>
        <v/>
      </c>
      <c r="G166" t="str">
        <f>IF(COUNTIF('De Teams'!E$6:E$25,'Shortlist teams'!$B166)=1,"X","")</f>
        <v/>
      </c>
      <c r="H166" t="str">
        <f>IF(COUNTIF('De Teams'!F$6:F$25,'Shortlist teams'!$B166)=1,"X","")</f>
        <v>X</v>
      </c>
      <c r="I166" t="str">
        <f>IF(COUNTIF('De Teams'!G$6:G$25,'Shortlist teams'!$B166)=1,"X","")</f>
        <v/>
      </c>
      <c r="J166" t="str">
        <f>IF(COUNTIF('De Teams'!H$6:H$25,'Shortlist teams'!$B166)=1,"X","")</f>
        <v/>
      </c>
      <c r="K166" t="str">
        <f>IF(COUNTIF('De Teams'!I$6:I$25,'Shortlist teams'!$B166)=1,"X","")</f>
        <v/>
      </c>
      <c r="L166" t="str">
        <f>IF(COUNTIF('De Teams'!J$6:J$25,'Shortlist teams'!$B166)=1,"X","")</f>
        <v/>
      </c>
      <c r="M166" t="str">
        <f>IF(COUNTIF('De Teams'!K$6:K$25,'Shortlist teams'!$B166)=1,"X","")</f>
        <v>X</v>
      </c>
      <c r="N166" t="str">
        <f>IF(COUNTIF('De Teams'!L$6:L$25,'Shortlist teams'!$B166)=1,"X","")</f>
        <v>X</v>
      </c>
      <c r="O166" t="str">
        <f>IF(COUNTIF('De Teams'!M$6:M$25,'Shortlist teams'!$B166)=1,"X","")</f>
        <v/>
      </c>
      <c r="P166" t="str">
        <f>IF(COUNTIF('De Teams'!N$6:N$25,'Shortlist teams'!$B166)=1,"X","")</f>
        <v/>
      </c>
      <c r="Q166" t="str">
        <f>IF(COUNTIF('De Teams'!O$6:O$25,'Shortlist teams'!$B166)=1,"X","")</f>
        <v/>
      </c>
      <c r="R166" s="3"/>
      <c r="S166" s="1">
        <f t="shared" si="6"/>
        <v>4</v>
      </c>
      <c r="T166" s="3"/>
    </row>
    <row r="167" spans="1:20" x14ac:dyDescent="0.3">
      <c r="A167" s="1">
        <v>162</v>
      </c>
      <c r="B167" s="169" t="s">
        <v>192</v>
      </c>
      <c r="C167" s="94">
        <v>4</v>
      </c>
      <c r="D167" t="str">
        <f>IF(COUNTIF('De Teams'!B$6:B$25,'Shortlist teams'!$B167)=1,"X","")</f>
        <v/>
      </c>
      <c r="E167" t="str">
        <f>IF(COUNTIF('De Teams'!C$6:C$25,'Shortlist teams'!$B167)=1,"X","")</f>
        <v/>
      </c>
      <c r="F167" t="str">
        <f>IF(COUNTIF('De Teams'!D$6:D$25,'Shortlist teams'!$B167)=1,"X","")</f>
        <v/>
      </c>
      <c r="G167" t="str">
        <f>IF(COUNTIF('De Teams'!E$6:E$25,'Shortlist teams'!$B167)=1,"X","")</f>
        <v/>
      </c>
      <c r="H167" t="str">
        <f>IF(COUNTIF('De Teams'!F$6:F$25,'Shortlist teams'!$B167)=1,"X","")</f>
        <v/>
      </c>
      <c r="I167" t="str">
        <f>IF(COUNTIF('De Teams'!G$6:G$25,'Shortlist teams'!$B167)=1,"X","")</f>
        <v/>
      </c>
      <c r="J167" t="str">
        <f>IF(COUNTIF('De Teams'!H$6:H$25,'Shortlist teams'!$B167)=1,"X","")</f>
        <v/>
      </c>
      <c r="K167" t="str">
        <f>IF(COUNTIF('De Teams'!I$6:I$25,'Shortlist teams'!$B167)=1,"X","")</f>
        <v/>
      </c>
      <c r="L167" t="str">
        <f>IF(COUNTIF('De Teams'!J$6:J$25,'Shortlist teams'!$B167)=1,"X","")</f>
        <v/>
      </c>
      <c r="M167" t="str">
        <f>IF(COUNTIF('De Teams'!K$6:K$25,'Shortlist teams'!$B167)=1,"X","")</f>
        <v/>
      </c>
      <c r="N167" t="str">
        <f>IF(COUNTIF('De Teams'!L$6:L$25,'Shortlist teams'!$B167)=1,"X","")</f>
        <v/>
      </c>
      <c r="O167" t="str">
        <f>IF(COUNTIF('De Teams'!M$6:M$25,'Shortlist teams'!$B167)=1,"X","")</f>
        <v/>
      </c>
      <c r="P167" t="str">
        <f>IF(COUNTIF('De Teams'!N$6:N$25,'Shortlist teams'!$B167)=1,"X","")</f>
        <v/>
      </c>
      <c r="Q167" t="str">
        <f>IF(COUNTIF('De Teams'!O$6:O$25,'Shortlist teams'!$B167)=1,"X","")</f>
        <v/>
      </c>
      <c r="R167" s="3"/>
      <c r="S167" s="1">
        <f t="shared" si="6"/>
        <v>0</v>
      </c>
      <c r="T167" s="3"/>
    </row>
    <row r="168" spans="1:20" x14ac:dyDescent="0.3">
      <c r="A168" s="1">
        <v>163</v>
      </c>
      <c r="B168" s="169" t="s">
        <v>152</v>
      </c>
      <c r="C168" s="94">
        <v>4</v>
      </c>
      <c r="D168" t="str">
        <f>IF(COUNTIF('De Teams'!B$6:B$25,'Shortlist teams'!$B168)=1,"X","")</f>
        <v/>
      </c>
      <c r="E168" t="str">
        <f>IF(COUNTIF('De Teams'!C$6:C$25,'Shortlist teams'!$B168)=1,"X","")</f>
        <v/>
      </c>
      <c r="F168" t="str">
        <f>IF(COUNTIF('De Teams'!D$6:D$25,'Shortlist teams'!$B168)=1,"X","")</f>
        <v/>
      </c>
      <c r="G168" t="str">
        <f>IF(COUNTIF('De Teams'!E$6:E$25,'Shortlist teams'!$B168)=1,"X","")</f>
        <v/>
      </c>
      <c r="H168" t="str">
        <f>IF(COUNTIF('De Teams'!F$6:F$25,'Shortlist teams'!$B168)=1,"X","")</f>
        <v/>
      </c>
      <c r="I168" t="str">
        <f>IF(COUNTIF('De Teams'!G$6:G$25,'Shortlist teams'!$B168)=1,"X","")</f>
        <v/>
      </c>
      <c r="J168" t="str">
        <f>IF(COUNTIF('De Teams'!H$6:H$25,'Shortlist teams'!$B168)=1,"X","")</f>
        <v/>
      </c>
      <c r="K168" t="str">
        <f>IF(COUNTIF('De Teams'!I$6:I$25,'Shortlist teams'!$B168)=1,"X","")</f>
        <v/>
      </c>
      <c r="L168" t="str">
        <f>IF(COUNTIF('De Teams'!J$6:J$25,'Shortlist teams'!$B168)=1,"X","")</f>
        <v/>
      </c>
      <c r="M168" t="str">
        <f>IF(COUNTIF('De Teams'!K$6:K$25,'Shortlist teams'!$B168)=1,"X","")</f>
        <v/>
      </c>
      <c r="N168" t="str">
        <f>IF(COUNTIF('De Teams'!L$6:L$25,'Shortlist teams'!$B168)=1,"X","")</f>
        <v/>
      </c>
      <c r="O168" t="str">
        <f>IF(COUNTIF('De Teams'!M$6:M$25,'Shortlist teams'!$B168)=1,"X","")</f>
        <v/>
      </c>
      <c r="P168" t="str">
        <f>IF(COUNTIF('De Teams'!N$6:N$25,'Shortlist teams'!$B168)=1,"X","")</f>
        <v/>
      </c>
      <c r="Q168" t="str">
        <f>IF(COUNTIF('De Teams'!O$6:O$25,'Shortlist teams'!$B168)=1,"X","")</f>
        <v/>
      </c>
      <c r="R168" s="3"/>
      <c r="S168" s="1">
        <f t="shared" si="6"/>
        <v>0</v>
      </c>
      <c r="T168" s="3"/>
    </row>
    <row r="169" spans="1:20" x14ac:dyDescent="0.3">
      <c r="A169" s="1">
        <v>164</v>
      </c>
      <c r="B169" s="169" t="s">
        <v>193</v>
      </c>
      <c r="C169" s="94">
        <v>4</v>
      </c>
      <c r="D169" t="str">
        <f>IF(COUNTIF('De Teams'!B$6:B$25,'Shortlist teams'!$B169)=1,"X","")</f>
        <v/>
      </c>
      <c r="E169" t="str">
        <f>IF(COUNTIF('De Teams'!C$6:C$25,'Shortlist teams'!$B169)=1,"X","")</f>
        <v/>
      </c>
      <c r="F169" t="str">
        <f>IF(COUNTIF('De Teams'!D$6:D$25,'Shortlist teams'!$B169)=1,"X","")</f>
        <v/>
      </c>
      <c r="G169" t="str">
        <f>IF(COUNTIF('De Teams'!E$6:E$25,'Shortlist teams'!$B169)=1,"X","")</f>
        <v/>
      </c>
      <c r="H169" t="str">
        <f>IF(COUNTIF('De Teams'!F$6:F$25,'Shortlist teams'!$B169)=1,"X","")</f>
        <v/>
      </c>
      <c r="I169" t="str">
        <f>IF(COUNTIF('De Teams'!G$6:G$25,'Shortlist teams'!$B169)=1,"X","")</f>
        <v/>
      </c>
      <c r="J169" t="str">
        <f>IF(COUNTIF('De Teams'!H$6:H$25,'Shortlist teams'!$B169)=1,"X","")</f>
        <v/>
      </c>
      <c r="K169" t="str">
        <f>IF(COUNTIF('De Teams'!I$6:I$25,'Shortlist teams'!$B169)=1,"X","")</f>
        <v/>
      </c>
      <c r="L169" t="str">
        <f>IF(COUNTIF('De Teams'!J$6:J$25,'Shortlist teams'!$B169)=1,"X","")</f>
        <v/>
      </c>
      <c r="M169" t="str">
        <f>IF(COUNTIF('De Teams'!K$6:K$25,'Shortlist teams'!$B169)=1,"X","")</f>
        <v/>
      </c>
      <c r="N169" t="str">
        <f>IF(COUNTIF('De Teams'!L$6:L$25,'Shortlist teams'!$B169)=1,"X","")</f>
        <v/>
      </c>
      <c r="O169" t="str">
        <f>IF(COUNTIF('De Teams'!M$6:M$25,'Shortlist teams'!$B169)=1,"X","")</f>
        <v/>
      </c>
      <c r="P169" t="str">
        <f>IF(COUNTIF('De Teams'!N$6:N$25,'Shortlist teams'!$B169)=1,"X","")</f>
        <v/>
      </c>
      <c r="Q169" t="str">
        <f>IF(COUNTIF('De Teams'!O$6:O$25,'Shortlist teams'!$B169)=1,"X","")</f>
        <v/>
      </c>
      <c r="R169" s="3"/>
      <c r="S169" s="1">
        <f t="shared" si="6"/>
        <v>0</v>
      </c>
      <c r="T169" s="3"/>
    </row>
    <row r="170" spans="1:20" x14ac:dyDescent="0.3">
      <c r="A170" s="1">
        <v>165</v>
      </c>
      <c r="B170" s="169" t="s">
        <v>276</v>
      </c>
      <c r="C170" s="94">
        <v>4</v>
      </c>
      <c r="D170" t="str">
        <f>IF(COUNTIF('De Teams'!B$6:B$25,'Shortlist teams'!$B170)=1,"X","")</f>
        <v/>
      </c>
      <c r="E170" t="str">
        <f>IF(COUNTIF('De Teams'!C$6:C$25,'Shortlist teams'!$B170)=1,"X","")</f>
        <v/>
      </c>
      <c r="F170" t="str">
        <f>IF(COUNTIF('De Teams'!D$6:D$25,'Shortlist teams'!$B170)=1,"X","")</f>
        <v/>
      </c>
      <c r="G170" t="str">
        <f>IF(COUNTIF('De Teams'!E$6:E$25,'Shortlist teams'!$B170)=1,"X","")</f>
        <v/>
      </c>
      <c r="H170" t="str">
        <f>IF(COUNTIF('De Teams'!F$6:F$25,'Shortlist teams'!$B170)=1,"X","")</f>
        <v/>
      </c>
      <c r="I170" t="str">
        <f>IF(COUNTIF('De Teams'!G$6:G$25,'Shortlist teams'!$B170)=1,"X","")</f>
        <v/>
      </c>
      <c r="J170" t="str">
        <f>IF(COUNTIF('De Teams'!H$6:H$25,'Shortlist teams'!$B170)=1,"X","")</f>
        <v/>
      </c>
      <c r="K170" t="str">
        <f>IF(COUNTIF('De Teams'!I$6:I$25,'Shortlist teams'!$B170)=1,"X","")</f>
        <v/>
      </c>
      <c r="L170" t="str">
        <f>IF(COUNTIF('De Teams'!J$6:J$25,'Shortlist teams'!$B170)=1,"X","")</f>
        <v/>
      </c>
      <c r="M170" t="str">
        <f>IF(COUNTIF('De Teams'!K$6:K$25,'Shortlist teams'!$B170)=1,"X","")</f>
        <v/>
      </c>
      <c r="N170" t="str">
        <f>IF(COUNTIF('De Teams'!L$6:L$25,'Shortlist teams'!$B170)=1,"X","")</f>
        <v/>
      </c>
      <c r="O170" t="str">
        <f>IF(COUNTIF('De Teams'!M$6:M$25,'Shortlist teams'!$B170)=1,"X","")</f>
        <v/>
      </c>
      <c r="P170" t="str">
        <f>IF(COUNTIF('De Teams'!N$6:N$25,'Shortlist teams'!$B170)=1,"X","")</f>
        <v/>
      </c>
      <c r="Q170" t="str">
        <f>IF(COUNTIF('De Teams'!O$6:O$25,'Shortlist teams'!$B170)=1,"X","")</f>
        <v>X</v>
      </c>
      <c r="R170" s="3"/>
      <c r="S170" s="1">
        <f t="shared" si="6"/>
        <v>1</v>
      </c>
      <c r="T170" s="3"/>
    </row>
    <row r="171" spans="1:20" x14ac:dyDescent="0.3">
      <c r="A171" s="1">
        <v>166</v>
      </c>
      <c r="B171" s="169" t="s">
        <v>277</v>
      </c>
      <c r="C171" s="94">
        <v>4</v>
      </c>
      <c r="D171" t="str">
        <f>IF(COUNTIF('De Teams'!B$6:B$25,'Shortlist teams'!$B171)=1,"X","")</f>
        <v/>
      </c>
      <c r="E171" t="str">
        <f>IF(COUNTIF('De Teams'!C$6:C$25,'Shortlist teams'!$B171)=1,"X","")</f>
        <v/>
      </c>
      <c r="F171" t="str">
        <f>IF(COUNTIF('De Teams'!D$6:D$25,'Shortlist teams'!$B171)=1,"X","")</f>
        <v>X</v>
      </c>
      <c r="G171" t="str">
        <f>IF(COUNTIF('De Teams'!E$6:E$25,'Shortlist teams'!$B171)=1,"X","")</f>
        <v>X</v>
      </c>
      <c r="H171" t="str">
        <f>IF(COUNTIF('De Teams'!F$6:F$25,'Shortlist teams'!$B171)=1,"X","")</f>
        <v/>
      </c>
      <c r="I171" t="str">
        <f>IF(COUNTIF('De Teams'!G$6:G$25,'Shortlist teams'!$B171)=1,"X","")</f>
        <v/>
      </c>
      <c r="J171" t="str">
        <f>IF(COUNTIF('De Teams'!H$6:H$25,'Shortlist teams'!$B171)=1,"X","")</f>
        <v/>
      </c>
      <c r="K171" t="str">
        <f>IF(COUNTIF('De Teams'!I$6:I$25,'Shortlist teams'!$B171)=1,"X","")</f>
        <v/>
      </c>
      <c r="L171" t="str">
        <f>IF(COUNTIF('De Teams'!J$6:J$25,'Shortlist teams'!$B171)=1,"X","")</f>
        <v/>
      </c>
      <c r="M171" t="str">
        <f>IF(COUNTIF('De Teams'!K$6:K$25,'Shortlist teams'!$B171)=1,"X","")</f>
        <v/>
      </c>
      <c r="N171" t="str">
        <f>IF(COUNTIF('De Teams'!L$6:L$25,'Shortlist teams'!$B171)=1,"X","")</f>
        <v/>
      </c>
      <c r="O171" t="str">
        <f>IF(COUNTIF('De Teams'!M$6:M$25,'Shortlist teams'!$B171)=1,"X","")</f>
        <v/>
      </c>
      <c r="P171" t="str">
        <f>IF(COUNTIF('De Teams'!N$6:N$25,'Shortlist teams'!$B171)=1,"X","")</f>
        <v/>
      </c>
      <c r="Q171" t="str">
        <f>IF(COUNTIF('De Teams'!O$6:O$25,'Shortlist teams'!$B171)=1,"X","")</f>
        <v/>
      </c>
      <c r="R171" s="3"/>
      <c r="S171" s="1">
        <f t="shared" si="6"/>
        <v>2</v>
      </c>
      <c r="T171" s="3"/>
    </row>
    <row r="172" spans="1:20" x14ac:dyDescent="0.3">
      <c r="A172" s="1">
        <v>167</v>
      </c>
      <c r="B172" s="169" t="s">
        <v>278</v>
      </c>
      <c r="C172" s="94">
        <v>4</v>
      </c>
      <c r="D172" t="str">
        <f>IF(COUNTIF('De Teams'!B$6:B$25,'Shortlist teams'!$B172)=1,"X","")</f>
        <v/>
      </c>
      <c r="E172" t="str">
        <f>IF(COUNTIF('De Teams'!C$6:C$25,'Shortlist teams'!$B172)=1,"X","")</f>
        <v/>
      </c>
      <c r="F172" t="str">
        <f>IF(COUNTIF('De Teams'!D$6:D$25,'Shortlist teams'!$B172)=1,"X","")</f>
        <v/>
      </c>
      <c r="G172" t="str">
        <f>IF(COUNTIF('De Teams'!E$6:E$25,'Shortlist teams'!$B172)=1,"X","")</f>
        <v/>
      </c>
      <c r="H172" t="str">
        <f>IF(COUNTIF('De Teams'!F$6:F$25,'Shortlist teams'!$B172)=1,"X","")</f>
        <v/>
      </c>
      <c r="I172" t="str">
        <f>IF(COUNTIF('De Teams'!G$6:G$25,'Shortlist teams'!$B172)=1,"X","")</f>
        <v/>
      </c>
      <c r="J172" t="str">
        <f>IF(COUNTIF('De Teams'!H$6:H$25,'Shortlist teams'!$B172)=1,"X","")</f>
        <v/>
      </c>
      <c r="K172" t="str">
        <f>IF(COUNTIF('De Teams'!I$6:I$25,'Shortlist teams'!$B172)=1,"X","")</f>
        <v/>
      </c>
      <c r="L172" t="str">
        <f>IF(COUNTIF('De Teams'!J$6:J$25,'Shortlist teams'!$B172)=1,"X","")</f>
        <v/>
      </c>
      <c r="M172" t="str">
        <f>IF(COUNTIF('De Teams'!K$6:K$25,'Shortlist teams'!$B172)=1,"X","")</f>
        <v/>
      </c>
      <c r="N172" t="str">
        <f>IF(COUNTIF('De Teams'!L$6:L$25,'Shortlist teams'!$B172)=1,"X","")</f>
        <v/>
      </c>
      <c r="O172" t="str">
        <f>IF(COUNTIF('De Teams'!M$6:M$25,'Shortlist teams'!$B172)=1,"X","")</f>
        <v/>
      </c>
      <c r="P172" t="str">
        <f>IF(COUNTIF('De Teams'!N$6:N$25,'Shortlist teams'!$B172)=1,"X","")</f>
        <v/>
      </c>
      <c r="Q172" t="str">
        <f>IF(COUNTIF('De Teams'!O$6:O$25,'Shortlist teams'!$B172)=1,"X","")</f>
        <v/>
      </c>
      <c r="R172" s="3"/>
      <c r="S172" s="1">
        <f t="shared" si="6"/>
        <v>0</v>
      </c>
      <c r="T172" s="3"/>
    </row>
    <row r="173" spans="1:20" x14ac:dyDescent="0.3">
      <c r="A173" s="1">
        <v>168</v>
      </c>
      <c r="B173" s="169" t="s">
        <v>312</v>
      </c>
      <c r="C173" s="94">
        <v>4</v>
      </c>
      <c r="D173" t="str">
        <f>IF(COUNTIF('De Teams'!B$6:B$25,'Shortlist teams'!$B173)=1,"X","")</f>
        <v/>
      </c>
      <c r="E173" t="str">
        <f>IF(COUNTIF('De Teams'!C$6:C$25,'Shortlist teams'!$B173)=1,"X","")</f>
        <v/>
      </c>
      <c r="F173" t="str">
        <f>IF(COUNTIF('De Teams'!D$6:D$25,'Shortlist teams'!$B173)=1,"X","")</f>
        <v/>
      </c>
      <c r="G173" t="str">
        <f>IF(COUNTIF('De Teams'!E$6:E$25,'Shortlist teams'!$B173)=1,"X","")</f>
        <v/>
      </c>
      <c r="H173" t="str">
        <f>IF(COUNTIF('De Teams'!F$6:F$25,'Shortlist teams'!$B173)=1,"X","")</f>
        <v/>
      </c>
      <c r="I173" t="str">
        <f>IF(COUNTIF('De Teams'!G$6:G$25,'Shortlist teams'!$B173)=1,"X","")</f>
        <v/>
      </c>
      <c r="J173" t="str">
        <f>IF(COUNTIF('De Teams'!H$6:H$25,'Shortlist teams'!$B173)=1,"X","")</f>
        <v/>
      </c>
      <c r="K173" t="str">
        <f>IF(COUNTIF('De Teams'!I$6:I$25,'Shortlist teams'!$B173)=1,"X","")</f>
        <v/>
      </c>
      <c r="L173" t="str">
        <f>IF(COUNTIF('De Teams'!J$6:J$25,'Shortlist teams'!$B173)=1,"X","")</f>
        <v/>
      </c>
      <c r="M173" t="str">
        <f>IF(COUNTIF('De Teams'!K$6:K$25,'Shortlist teams'!$B173)=1,"X","")</f>
        <v/>
      </c>
      <c r="N173" t="str">
        <f>IF(COUNTIF('De Teams'!L$6:L$25,'Shortlist teams'!$B173)=1,"X","")</f>
        <v/>
      </c>
      <c r="O173" t="str">
        <f>IF(COUNTIF('De Teams'!M$6:M$25,'Shortlist teams'!$B173)=1,"X","")</f>
        <v/>
      </c>
      <c r="P173" t="str">
        <f>IF(COUNTIF('De Teams'!N$6:N$25,'Shortlist teams'!$B173)=1,"X","")</f>
        <v/>
      </c>
      <c r="Q173" t="str">
        <f>IF(COUNTIF('De Teams'!O$6:O$25,'Shortlist teams'!$B173)=1,"X","")</f>
        <v/>
      </c>
      <c r="R173" s="3"/>
      <c r="S173" s="1">
        <f t="shared" si="6"/>
        <v>0</v>
      </c>
      <c r="T173" s="3"/>
    </row>
    <row r="174" spans="1:20" x14ac:dyDescent="0.3">
      <c r="A174" s="1">
        <v>169</v>
      </c>
      <c r="B174" s="169" t="s">
        <v>279</v>
      </c>
      <c r="C174" s="94">
        <v>4</v>
      </c>
      <c r="D174" t="str">
        <f>IF(COUNTIF('De Teams'!B$6:B$25,'Shortlist teams'!$B174)=1,"X","")</f>
        <v/>
      </c>
      <c r="E174" t="str">
        <f>IF(COUNTIF('De Teams'!C$6:C$25,'Shortlist teams'!$B174)=1,"X","")</f>
        <v/>
      </c>
      <c r="F174" t="str">
        <f>IF(COUNTIF('De Teams'!D$6:D$25,'Shortlist teams'!$B174)=1,"X","")</f>
        <v/>
      </c>
      <c r="G174" t="str">
        <f>IF(COUNTIF('De Teams'!E$6:E$25,'Shortlist teams'!$B174)=1,"X","")</f>
        <v/>
      </c>
      <c r="H174" t="str">
        <f>IF(COUNTIF('De Teams'!F$6:F$25,'Shortlist teams'!$B174)=1,"X","")</f>
        <v/>
      </c>
      <c r="I174" t="str">
        <f>IF(COUNTIF('De Teams'!G$6:G$25,'Shortlist teams'!$B174)=1,"X","")</f>
        <v/>
      </c>
      <c r="J174" t="str">
        <f>IF(COUNTIF('De Teams'!H$6:H$25,'Shortlist teams'!$B174)=1,"X","")</f>
        <v/>
      </c>
      <c r="K174" t="str">
        <f>IF(COUNTIF('De Teams'!I$6:I$25,'Shortlist teams'!$B174)=1,"X","")</f>
        <v/>
      </c>
      <c r="L174" t="str">
        <f>IF(COUNTIF('De Teams'!J$6:J$25,'Shortlist teams'!$B174)=1,"X","")</f>
        <v/>
      </c>
      <c r="M174" t="str">
        <f>IF(COUNTIF('De Teams'!K$6:K$25,'Shortlist teams'!$B174)=1,"X","")</f>
        <v/>
      </c>
      <c r="N174" t="str">
        <f>IF(COUNTIF('De Teams'!L$6:L$25,'Shortlist teams'!$B174)=1,"X","")</f>
        <v/>
      </c>
      <c r="O174" t="str">
        <f>IF(COUNTIF('De Teams'!M$6:M$25,'Shortlist teams'!$B174)=1,"X","")</f>
        <v/>
      </c>
      <c r="P174" t="str">
        <f>IF(COUNTIF('De Teams'!N$6:N$25,'Shortlist teams'!$B174)=1,"X","")</f>
        <v/>
      </c>
      <c r="Q174" t="str">
        <f>IF(COUNTIF('De Teams'!O$6:O$25,'Shortlist teams'!$B174)=1,"X","")</f>
        <v/>
      </c>
      <c r="R174" s="3"/>
      <c r="S174" s="1">
        <f t="shared" si="6"/>
        <v>0</v>
      </c>
      <c r="T174" s="3"/>
    </row>
    <row r="175" spans="1:20" x14ac:dyDescent="0.3">
      <c r="A175" s="1">
        <v>170</v>
      </c>
      <c r="B175" s="169" t="s">
        <v>280</v>
      </c>
      <c r="C175" s="94">
        <v>4</v>
      </c>
      <c r="D175" t="str">
        <f>IF(COUNTIF('De Teams'!B$6:B$25,'Shortlist teams'!$B175)=1,"X","")</f>
        <v/>
      </c>
      <c r="E175" t="str">
        <f>IF(COUNTIF('De Teams'!C$6:C$25,'Shortlist teams'!$B175)=1,"X","")</f>
        <v/>
      </c>
      <c r="F175" t="str">
        <f>IF(COUNTIF('De Teams'!D$6:D$25,'Shortlist teams'!$B175)=1,"X","")</f>
        <v/>
      </c>
      <c r="G175" t="str">
        <f>IF(COUNTIF('De Teams'!E$6:E$25,'Shortlist teams'!$B175)=1,"X","")</f>
        <v/>
      </c>
      <c r="H175" t="str">
        <f>IF(COUNTIF('De Teams'!F$6:F$25,'Shortlist teams'!$B175)=1,"X","")</f>
        <v/>
      </c>
      <c r="I175" t="str">
        <f>IF(COUNTIF('De Teams'!G$6:G$25,'Shortlist teams'!$B175)=1,"X","")</f>
        <v/>
      </c>
      <c r="J175" t="str">
        <f>IF(COUNTIF('De Teams'!H$6:H$25,'Shortlist teams'!$B175)=1,"X","")</f>
        <v/>
      </c>
      <c r="K175" t="str">
        <f>IF(COUNTIF('De Teams'!I$6:I$25,'Shortlist teams'!$B175)=1,"X","")</f>
        <v/>
      </c>
      <c r="L175" t="str">
        <f>IF(COUNTIF('De Teams'!J$6:J$25,'Shortlist teams'!$B175)=1,"X","")</f>
        <v/>
      </c>
      <c r="M175" t="str">
        <f>IF(COUNTIF('De Teams'!K$6:K$25,'Shortlist teams'!$B175)=1,"X","")</f>
        <v/>
      </c>
      <c r="N175" t="str">
        <f>IF(COUNTIF('De Teams'!L$6:L$25,'Shortlist teams'!$B175)=1,"X","")</f>
        <v/>
      </c>
      <c r="O175" t="str">
        <f>IF(COUNTIF('De Teams'!M$6:M$25,'Shortlist teams'!$B175)=1,"X","")</f>
        <v/>
      </c>
      <c r="P175" t="str">
        <f>IF(COUNTIF('De Teams'!N$6:N$25,'Shortlist teams'!$B175)=1,"X","")</f>
        <v/>
      </c>
      <c r="Q175" t="str">
        <f>IF(COUNTIF('De Teams'!O$6:O$25,'Shortlist teams'!$B175)=1,"X","")</f>
        <v/>
      </c>
      <c r="R175" s="3"/>
      <c r="S175" s="1">
        <f t="shared" si="6"/>
        <v>0</v>
      </c>
      <c r="T175" s="3"/>
    </row>
    <row r="176" spans="1:20" x14ac:dyDescent="0.3">
      <c r="A176" s="1">
        <v>171</v>
      </c>
      <c r="B176" s="169" t="s">
        <v>194</v>
      </c>
      <c r="C176" s="94">
        <v>4</v>
      </c>
      <c r="D176" t="str">
        <f>IF(COUNTIF('De Teams'!B$6:B$25,'Shortlist teams'!$B176)=1,"X","")</f>
        <v/>
      </c>
      <c r="E176" t="str">
        <f>IF(COUNTIF('De Teams'!C$6:C$25,'Shortlist teams'!$B176)=1,"X","")</f>
        <v/>
      </c>
      <c r="F176" t="str">
        <f>IF(COUNTIF('De Teams'!D$6:D$25,'Shortlist teams'!$B176)=1,"X","")</f>
        <v/>
      </c>
      <c r="G176" t="str">
        <f>IF(COUNTIF('De Teams'!E$6:E$25,'Shortlist teams'!$B176)=1,"X","")</f>
        <v/>
      </c>
      <c r="H176" t="str">
        <f>IF(COUNTIF('De Teams'!F$6:F$25,'Shortlist teams'!$B176)=1,"X","")</f>
        <v/>
      </c>
      <c r="I176" t="str">
        <f>IF(COUNTIF('De Teams'!G$6:G$25,'Shortlist teams'!$B176)=1,"X","")</f>
        <v/>
      </c>
      <c r="J176" t="str">
        <f>IF(COUNTIF('De Teams'!H$6:H$25,'Shortlist teams'!$B176)=1,"X","")</f>
        <v/>
      </c>
      <c r="K176" t="str">
        <f>IF(COUNTIF('De Teams'!I$6:I$25,'Shortlist teams'!$B176)=1,"X","")</f>
        <v/>
      </c>
      <c r="L176" t="str">
        <f>IF(COUNTIF('De Teams'!J$6:J$25,'Shortlist teams'!$B176)=1,"X","")</f>
        <v/>
      </c>
      <c r="M176" t="str">
        <f>IF(COUNTIF('De Teams'!K$6:K$25,'Shortlist teams'!$B176)=1,"X","")</f>
        <v/>
      </c>
      <c r="N176" t="str">
        <f>IF(COUNTIF('De Teams'!L$6:L$25,'Shortlist teams'!$B176)=1,"X","")</f>
        <v/>
      </c>
      <c r="O176" t="str">
        <f>IF(COUNTIF('De Teams'!M$6:M$25,'Shortlist teams'!$B176)=1,"X","")</f>
        <v/>
      </c>
      <c r="P176" t="str">
        <f>IF(COUNTIF('De Teams'!N$6:N$25,'Shortlist teams'!$B176)=1,"X","")</f>
        <v/>
      </c>
      <c r="Q176" t="str">
        <f>IF(COUNTIF('De Teams'!O$6:O$25,'Shortlist teams'!$B176)=1,"X","")</f>
        <v/>
      </c>
      <c r="R176" s="3"/>
      <c r="S176" s="1">
        <f t="shared" si="6"/>
        <v>0</v>
      </c>
      <c r="T176" s="3"/>
    </row>
    <row r="177" spans="1:20" x14ac:dyDescent="0.3">
      <c r="A177" s="1">
        <v>172</v>
      </c>
      <c r="B177" s="169" t="s">
        <v>281</v>
      </c>
      <c r="C177" s="94">
        <v>4</v>
      </c>
      <c r="D177" t="str">
        <f>IF(COUNTIF('De Teams'!B$6:B$25,'Shortlist teams'!$B177)=1,"X","")</f>
        <v/>
      </c>
      <c r="E177" t="str">
        <f>IF(COUNTIF('De Teams'!C$6:C$25,'Shortlist teams'!$B177)=1,"X","")</f>
        <v/>
      </c>
      <c r="F177" t="str">
        <f>IF(COUNTIF('De Teams'!D$6:D$25,'Shortlist teams'!$B177)=1,"X","")</f>
        <v/>
      </c>
      <c r="G177" t="str">
        <f>IF(COUNTIF('De Teams'!E$6:E$25,'Shortlist teams'!$B177)=1,"X","")</f>
        <v/>
      </c>
      <c r="H177" t="str">
        <f>IF(COUNTIF('De Teams'!F$6:F$25,'Shortlist teams'!$B177)=1,"X","")</f>
        <v/>
      </c>
      <c r="I177" t="str">
        <f>IF(COUNTIF('De Teams'!G$6:G$25,'Shortlist teams'!$B177)=1,"X","")</f>
        <v/>
      </c>
      <c r="J177" t="str">
        <f>IF(COUNTIF('De Teams'!H$6:H$25,'Shortlist teams'!$B177)=1,"X","")</f>
        <v/>
      </c>
      <c r="K177" t="str">
        <f>IF(COUNTIF('De Teams'!I$6:I$25,'Shortlist teams'!$B177)=1,"X","")</f>
        <v/>
      </c>
      <c r="L177" t="str">
        <f>IF(COUNTIF('De Teams'!J$6:J$25,'Shortlist teams'!$B177)=1,"X","")</f>
        <v/>
      </c>
      <c r="M177" t="str">
        <f>IF(COUNTIF('De Teams'!K$6:K$25,'Shortlist teams'!$B177)=1,"X","")</f>
        <v/>
      </c>
      <c r="N177" t="str">
        <f>IF(COUNTIF('De Teams'!L$6:L$25,'Shortlist teams'!$B177)=1,"X","")</f>
        <v/>
      </c>
      <c r="O177" t="str">
        <f>IF(COUNTIF('De Teams'!M$6:M$25,'Shortlist teams'!$B177)=1,"X","")</f>
        <v/>
      </c>
      <c r="P177" t="str">
        <f>IF(COUNTIF('De Teams'!N$6:N$25,'Shortlist teams'!$B177)=1,"X","")</f>
        <v/>
      </c>
      <c r="Q177" t="str">
        <f>IF(COUNTIF('De Teams'!O$6:O$25,'Shortlist teams'!$B177)=1,"X","")</f>
        <v/>
      </c>
      <c r="R177" s="3"/>
      <c r="S177" s="1">
        <f t="shared" si="6"/>
        <v>0</v>
      </c>
      <c r="T177" s="3"/>
    </row>
    <row r="178" spans="1:20" x14ac:dyDescent="0.3">
      <c r="A178" s="1">
        <v>173</v>
      </c>
      <c r="B178" s="169" t="s">
        <v>282</v>
      </c>
      <c r="C178" s="94">
        <v>4</v>
      </c>
      <c r="D178" t="str">
        <f>IF(COUNTIF('De Teams'!B$6:B$25,'Shortlist teams'!$B178)=1,"X","")</f>
        <v/>
      </c>
      <c r="E178" t="str">
        <f>IF(COUNTIF('De Teams'!C$6:C$25,'Shortlist teams'!$B178)=1,"X","")</f>
        <v/>
      </c>
      <c r="F178" t="str">
        <f>IF(COUNTIF('De Teams'!D$6:D$25,'Shortlist teams'!$B178)=1,"X","")</f>
        <v/>
      </c>
      <c r="G178" t="str">
        <f>IF(COUNTIF('De Teams'!E$6:E$25,'Shortlist teams'!$B178)=1,"X","")</f>
        <v/>
      </c>
      <c r="H178" t="str">
        <f>IF(COUNTIF('De Teams'!F$6:F$25,'Shortlist teams'!$B178)=1,"X","")</f>
        <v/>
      </c>
      <c r="I178" t="str">
        <f>IF(COUNTIF('De Teams'!G$6:G$25,'Shortlist teams'!$B178)=1,"X","")</f>
        <v/>
      </c>
      <c r="J178" t="str">
        <f>IF(COUNTIF('De Teams'!H$6:H$25,'Shortlist teams'!$B178)=1,"X","")</f>
        <v/>
      </c>
      <c r="K178" t="str">
        <f>IF(COUNTIF('De Teams'!I$6:I$25,'Shortlist teams'!$B178)=1,"X","")</f>
        <v/>
      </c>
      <c r="L178" t="str">
        <f>IF(COUNTIF('De Teams'!J$6:J$25,'Shortlist teams'!$B178)=1,"X","")</f>
        <v/>
      </c>
      <c r="M178" t="str">
        <f>IF(COUNTIF('De Teams'!K$6:K$25,'Shortlist teams'!$B178)=1,"X","")</f>
        <v/>
      </c>
      <c r="N178" t="str">
        <f>IF(COUNTIF('De Teams'!L$6:L$25,'Shortlist teams'!$B178)=1,"X","")</f>
        <v/>
      </c>
      <c r="O178" t="str">
        <f>IF(COUNTIF('De Teams'!M$6:M$25,'Shortlist teams'!$B178)=1,"X","")</f>
        <v/>
      </c>
      <c r="P178" t="str">
        <f>IF(COUNTIF('De Teams'!N$6:N$25,'Shortlist teams'!$B178)=1,"X","")</f>
        <v/>
      </c>
      <c r="Q178" t="str">
        <f>IF(COUNTIF('De Teams'!O$6:O$25,'Shortlist teams'!$B178)=1,"X","")</f>
        <v/>
      </c>
      <c r="R178" s="3"/>
      <c r="S178" s="1">
        <f t="shared" si="6"/>
        <v>0</v>
      </c>
      <c r="T178" s="3"/>
    </row>
    <row r="179" spans="1:20" x14ac:dyDescent="0.3">
      <c r="A179" s="1">
        <v>174</v>
      </c>
      <c r="B179" s="169" t="s">
        <v>153</v>
      </c>
      <c r="C179" s="94">
        <v>4</v>
      </c>
      <c r="D179" t="str">
        <f>IF(COUNTIF('De Teams'!B$6:B$25,'Shortlist teams'!$B179)=1,"X","")</f>
        <v/>
      </c>
      <c r="E179" t="str">
        <f>IF(COUNTIF('De Teams'!C$6:C$25,'Shortlist teams'!$B179)=1,"X","")</f>
        <v/>
      </c>
      <c r="F179" t="str">
        <f>IF(COUNTIF('De Teams'!D$6:D$25,'Shortlist teams'!$B179)=1,"X","")</f>
        <v/>
      </c>
      <c r="G179" t="str">
        <f>IF(COUNTIF('De Teams'!E$6:E$25,'Shortlist teams'!$B179)=1,"X","")</f>
        <v>X</v>
      </c>
      <c r="H179" t="str">
        <f>IF(COUNTIF('De Teams'!F$6:F$25,'Shortlist teams'!$B179)=1,"X","")</f>
        <v/>
      </c>
      <c r="I179" t="str">
        <f>IF(COUNTIF('De Teams'!G$6:G$25,'Shortlist teams'!$B179)=1,"X","")</f>
        <v/>
      </c>
      <c r="J179" t="str">
        <f>IF(COUNTIF('De Teams'!H$6:H$25,'Shortlist teams'!$B179)=1,"X","")</f>
        <v/>
      </c>
      <c r="K179" t="str">
        <f>IF(COUNTIF('De Teams'!I$6:I$25,'Shortlist teams'!$B179)=1,"X","")</f>
        <v/>
      </c>
      <c r="L179" t="str">
        <f>IF(COUNTIF('De Teams'!J$6:J$25,'Shortlist teams'!$B179)=1,"X","")</f>
        <v/>
      </c>
      <c r="M179" t="str">
        <f>IF(COUNTIF('De Teams'!K$6:K$25,'Shortlist teams'!$B179)=1,"X","")</f>
        <v/>
      </c>
      <c r="N179" t="str">
        <f>IF(COUNTIF('De Teams'!L$6:L$25,'Shortlist teams'!$B179)=1,"X","")</f>
        <v/>
      </c>
      <c r="O179" t="str">
        <f>IF(COUNTIF('De Teams'!M$6:M$25,'Shortlist teams'!$B179)=1,"X","")</f>
        <v/>
      </c>
      <c r="P179" t="str">
        <f>IF(COUNTIF('De Teams'!N$6:N$25,'Shortlist teams'!$B179)=1,"X","")</f>
        <v/>
      </c>
      <c r="Q179" t="str">
        <f>IF(COUNTIF('De Teams'!O$6:O$25,'Shortlist teams'!$B179)=1,"X","")</f>
        <v/>
      </c>
      <c r="R179" s="3"/>
      <c r="S179" s="1">
        <f t="shared" si="6"/>
        <v>1</v>
      </c>
      <c r="T179" s="3"/>
    </row>
    <row r="180" spans="1:20" x14ac:dyDescent="0.3">
      <c r="A180" s="1">
        <v>175</v>
      </c>
      <c r="B180" s="169" t="s">
        <v>154</v>
      </c>
      <c r="C180" s="94">
        <v>4</v>
      </c>
      <c r="D180" t="str">
        <f>IF(COUNTIF('De Teams'!B$6:B$25,'Shortlist teams'!$B180)=1,"X","")</f>
        <v/>
      </c>
      <c r="E180" t="str">
        <f>IF(COUNTIF('De Teams'!C$6:C$25,'Shortlist teams'!$B180)=1,"X","")</f>
        <v/>
      </c>
      <c r="F180" t="str">
        <f>IF(COUNTIF('De Teams'!D$6:D$25,'Shortlist teams'!$B180)=1,"X","")</f>
        <v/>
      </c>
      <c r="G180" t="str">
        <f>IF(COUNTIF('De Teams'!E$6:E$25,'Shortlist teams'!$B180)=1,"X","")</f>
        <v/>
      </c>
      <c r="H180" t="str">
        <f>IF(COUNTIF('De Teams'!F$6:F$25,'Shortlist teams'!$B180)=1,"X","")</f>
        <v/>
      </c>
      <c r="I180" t="str">
        <f>IF(COUNTIF('De Teams'!G$6:G$25,'Shortlist teams'!$B180)=1,"X","")</f>
        <v/>
      </c>
      <c r="J180" t="str">
        <f>IF(COUNTIF('De Teams'!H$6:H$25,'Shortlist teams'!$B180)=1,"X","")</f>
        <v/>
      </c>
      <c r="K180" t="str">
        <f>IF(COUNTIF('De Teams'!I$6:I$25,'Shortlist teams'!$B180)=1,"X","")</f>
        <v/>
      </c>
      <c r="L180" t="str">
        <f>IF(COUNTIF('De Teams'!J$6:J$25,'Shortlist teams'!$B180)=1,"X","")</f>
        <v/>
      </c>
      <c r="M180" t="str">
        <f>IF(COUNTIF('De Teams'!K$6:K$25,'Shortlist teams'!$B180)=1,"X","")</f>
        <v/>
      </c>
      <c r="N180" t="str">
        <f>IF(COUNTIF('De Teams'!L$6:L$25,'Shortlist teams'!$B180)=1,"X","")</f>
        <v/>
      </c>
      <c r="O180" t="str">
        <f>IF(COUNTIF('De Teams'!M$6:M$25,'Shortlist teams'!$B180)=1,"X","")</f>
        <v/>
      </c>
      <c r="P180" t="str">
        <f>IF(COUNTIF('De Teams'!N$6:N$25,'Shortlist teams'!$B180)=1,"X","")</f>
        <v/>
      </c>
      <c r="Q180" t="str">
        <f>IF(COUNTIF('De Teams'!O$6:O$25,'Shortlist teams'!$B180)=1,"X","")</f>
        <v/>
      </c>
      <c r="R180" s="3"/>
      <c r="S180" s="1">
        <f t="shared" si="6"/>
        <v>0</v>
      </c>
      <c r="T180" s="3"/>
    </row>
    <row r="181" spans="1:20" x14ac:dyDescent="0.3">
      <c r="A181" s="1">
        <v>176</v>
      </c>
      <c r="B181" s="169" t="s">
        <v>195</v>
      </c>
      <c r="C181" s="94">
        <v>4</v>
      </c>
      <c r="D181" t="str">
        <f>IF(COUNTIF('De Teams'!B$6:B$25,'Shortlist teams'!$B181)=1,"X","")</f>
        <v/>
      </c>
      <c r="E181" t="str">
        <f>IF(COUNTIF('De Teams'!C$6:C$25,'Shortlist teams'!$B181)=1,"X","")</f>
        <v/>
      </c>
      <c r="F181" t="str">
        <f>IF(COUNTIF('De Teams'!D$6:D$25,'Shortlist teams'!$B181)=1,"X","")</f>
        <v/>
      </c>
      <c r="G181" t="str">
        <f>IF(COUNTIF('De Teams'!E$6:E$25,'Shortlist teams'!$B181)=1,"X","")</f>
        <v/>
      </c>
      <c r="H181" t="str">
        <f>IF(COUNTIF('De Teams'!F$6:F$25,'Shortlist teams'!$B181)=1,"X","")</f>
        <v/>
      </c>
      <c r="I181" t="str">
        <f>IF(COUNTIF('De Teams'!G$6:G$25,'Shortlist teams'!$B181)=1,"X","")</f>
        <v/>
      </c>
      <c r="J181" t="str">
        <f>IF(COUNTIF('De Teams'!H$6:H$25,'Shortlist teams'!$B181)=1,"X","")</f>
        <v>X</v>
      </c>
      <c r="K181" t="str">
        <f>IF(COUNTIF('De Teams'!I$6:I$25,'Shortlist teams'!$B181)=1,"X","")</f>
        <v/>
      </c>
      <c r="L181" t="str">
        <f>IF(COUNTIF('De Teams'!J$6:J$25,'Shortlist teams'!$B181)=1,"X","")</f>
        <v/>
      </c>
      <c r="M181" t="str">
        <f>IF(COUNTIF('De Teams'!K$6:K$25,'Shortlist teams'!$B181)=1,"X","")</f>
        <v/>
      </c>
      <c r="N181" t="str">
        <f>IF(COUNTIF('De Teams'!L$6:L$25,'Shortlist teams'!$B181)=1,"X","")</f>
        <v/>
      </c>
      <c r="O181" t="str">
        <f>IF(COUNTIF('De Teams'!M$6:M$25,'Shortlist teams'!$B181)=1,"X","")</f>
        <v/>
      </c>
      <c r="P181" t="str">
        <f>IF(COUNTIF('De Teams'!N$6:N$25,'Shortlist teams'!$B181)=1,"X","")</f>
        <v/>
      </c>
      <c r="Q181" t="str">
        <f>IF(COUNTIF('De Teams'!O$6:O$25,'Shortlist teams'!$B181)=1,"X","")</f>
        <v/>
      </c>
      <c r="R181" s="3"/>
      <c r="S181" s="1">
        <f t="shared" si="6"/>
        <v>1</v>
      </c>
      <c r="T181" s="3"/>
    </row>
    <row r="182" spans="1:20" x14ac:dyDescent="0.3">
      <c r="A182" s="3"/>
      <c r="B182" s="16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3">
      <c r="B183" s="165" t="s">
        <v>34</v>
      </c>
      <c r="C183" s="52"/>
      <c r="D183" s="1">
        <f t="shared" ref="D183:P183" si="7">COUNTIF(D3:D181,"X")</f>
        <v>20</v>
      </c>
      <c r="E183" s="1">
        <f t="shared" si="7"/>
        <v>20</v>
      </c>
      <c r="F183" s="1">
        <f t="shared" si="7"/>
        <v>20</v>
      </c>
      <c r="G183" s="1">
        <f t="shared" si="7"/>
        <v>20</v>
      </c>
      <c r="H183" s="1">
        <f t="shared" si="7"/>
        <v>20</v>
      </c>
      <c r="I183" s="1">
        <f t="shared" si="7"/>
        <v>20</v>
      </c>
      <c r="J183" s="1">
        <f t="shared" si="7"/>
        <v>20</v>
      </c>
      <c r="K183" s="1">
        <f t="shared" si="7"/>
        <v>20</v>
      </c>
      <c r="L183" s="1">
        <f t="shared" si="7"/>
        <v>20</v>
      </c>
      <c r="M183" s="1">
        <f t="shared" si="7"/>
        <v>20</v>
      </c>
      <c r="N183" s="1">
        <f t="shared" si="7"/>
        <v>20</v>
      </c>
      <c r="O183" s="1">
        <f t="shared" si="7"/>
        <v>20</v>
      </c>
      <c r="P183" s="1">
        <f t="shared" si="7"/>
        <v>20</v>
      </c>
      <c r="Q183" s="1">
        <f t="shared" ref="Q183" si="8">COUNTIF(Q3:Q181,"X")</f>
        <v>20</v>
      </c>
      <c r="R183" s="3"/>
    </row>
    <row r="184" spans="1:20" x14ac:dyDescent="0.3">
      <c r="A184" s="3"/>
      <c r="B184" s="16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AB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550"/>
  <sheetViews>
    <sheetView topLeftCell="A209" zoomScale="94" zoomScaleNormal="94" workbookViewId="0">
      <selection activeCell="A212" sqref="A212"/>
    </sheetView>
  </sheetViews>
  <sheetFormatPr defaultColWidth="11.5546875" defaultRowHeight="13.2" x14ac:dyDescent="0.25"/>
  <cols>
    <col min="1" max="1" width="4.5546875" style="1" customWidth="1"/>
    <col min="2" max="2" width="22.33203125" style="26" customWidth="1"/>
    <col min="3" max="3" width="5.6640625" style="87" customWidth="1"/>
    <col min="4" max="17" width="10.109375" style="1" customWidth="1"/>
    <col min="18" max="18" width="2.5546875" style="1" customWidth="1"/>
    <col min="19" max="21" width="0.33203125" style="1" customWidth="1"/>
    <col min="22" max="22" width="2.5546875" style="1" customWidth="1"/>
    <col min="23" max="23" width="3.6640625" style="1" customWidth="1"/>
    <col min="24" max="24" width="26.6640625" style="1" customWidth="1"/>
    <col min="25" max="25" width="4.33203125" style="1" bestFit="1" customWidth="1"/>
    <col min="26" max="38" width="9.44140625" style="1" customWidth="1"/>
    <col min="39" max="39" width="3" style="1" customWidth="1"/>
    <col min="40" max="257" width="8.6640625" style="1" customWidth="1"/>
  </cols>
  <sheetData>
    <row r="1" spans="1:39" ht="23.4" thickBot="1" x14ac:dyDescent="0.45">
      <c r="A1" s="22" t="s">
        <v>196</v>
      </c>
      <c r="B1" s="53"/>
      <c r="C1" s="85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39" ht="15" thickTop="1" x14ac:dyDescent="0.3">
      <c r="A2" s="3"/>
      <c r="B2" s="55"/>
      <c r="C2" s="8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X2" s="9"/>
      <c r="Y2"/>
      <c r="Z2" s="7"/>
      <c r="AA2"/>
      <c r="AB2"/>
      <c r="AC2"/>
      <c r="AD2"/>
      <c r="AE2"/>
      <c r="AF2"/>
      <c r="AG2"/>
      <c r="AH2"/>
      <c r="AI2"/>
      <c r="AJ2"/>
      <c r="AK2"/>
      <c r="AL2"/>
    </row>
    <row r="3" spans="1:39" ht="21" x14ac:dyDescent="0.4">
      <c r="A3" s="4" t="s">
        <v>35</v>
      </c>
      <c r="R3" s="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9" x14ac:dyDescent="0.25">
      <c r="A4" s="3"/>
      <c r="B4" s="55"/>
      <c r="C4" s="8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39" ht="15.6" x14ac:dyDescent="0.3">
      <c r="A5" s="57" t="s">
        <v>36</v>
      </c>
      <c r="R5" s="3"/>
      <c r="V5" s="56"/>
      <c r="W5" s="57"/>
      <c r="X5" s="26"/>
      <c r="Y5" s="26"/>
      <c r="AM5" s="56"/>
    </row>
    <row r="6" spans="1:39" x14ac:dyDescent="0.25">
      <c r="A6" s="3"/>
      <c r="B6" s="55"/>
      <c r="C6" s="8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</row>
    <row r="7" spans="1:39" ht="12.75" customHeight="1" x14ac:dyDescent="0.3">
      <c r="D7" s="145" t="s">
        <v>37</v>
      </c>
      <c r="E7" s="145" t="s">
        <v>40</v>
      </c>
      <c r="F7" s="99" t="s">
        <v>292</v>
      </c>
      <c r="G7" s="144" t="s">
        <v>293</v>
      </c>
      <c r="H7" s="145" t="s">
        <v>294</v>
      </c>
      <c r="I7" s="145" t="s">
        <v>295</v>
      </c>
      <c r="J7" s="145" t="s">
        <v>296</v>
      </c>
      <c r="K7" s="145" t="s">
        <v>39</v>
      </c>
      <c r="L7" s="145" t="s">
        <v>299</v>
      </c>
      <c r="M7" s="145" t="s">
        <v>300</v>
      </c>
      <c r="N7" s="145" t="s">
        <v>41</v>
      </c>
      <c r="O7" s="145" t="s">
        <v>301</v>
      </c>
      <c r="P7" s="145" t="s">
        <v>302</v>
      </c>
      <c r="Q7" s="145" t="s">
        <v>42</v>
      </c>
      <c r="R7" s="3"/>
      <c r="V7" s="56"/>
      <c r="X7" s="26"/>
      <c r="Y7" s="26"/>
      <c r="Z7" s="99"/>
      <c r="AA7" s="99"/>
      <c r="AB7" s="99"/>
      <c r="AC7" s="100"/>
      <c r="AD7" s="99"/>
      <c r="AE7" s="99"/>
      <c r="AF7" s="99"/>
      <c r="AG7" s="99"/>
      <c r="AH7" s="99"/>
      <c r="AI7" s="99"/>
      <c r="AJ7" s="99"/>
      <c r="AK7" s="99"/>
      <c r="AL7" s="99"/>
      <c r="AM7" s="56"/>
    </row>
    <row r="8" spans="1:39" ht="14.4" x14ac:dyDescent="0.3">
      <c r="A8" s="58">
        <v>1</v>
      </c>
      <c r="B8" s="6" t="s">
        <v>116</v>
      </c>
      <c r="C8" s="88">
        <f>IFERROR(VLOOKUP('De Uitslagen'!B8,'Shortlist teams'!B:C,2,FALSE),"")</f>
        <v>2</v>
      </c>
      <c r="D8" t="str">
        <f>IFERROR(IF(COUNTIF('De Teams'!B$5:B$25,'De Uitslagen'!$B8)*INDEX('Shortlist teams'!$Y$7:$AC$26,MATCH($A8,'Shortlist teams'!$X$7:$X$26,1),MATCH($C8,'Shortlist teams'!$Y$6:$AC$6,1))=0,"",COUNTIF('De Teams'!B$5:B$25,'De Uitslagen'!$B8)*INDEX('Shortlist teams'!$Y$7:$AC$26,MATCH($A8,'Shortlist teams'!$X$7:$X$26,1),MATCH($C8,'Shortlist teams'!$Y$6:$AC$6,1))),"")</f>
        <v/>
      </c>
      <c r="E8" t="str">
        <f>IFERROR(IF(COUNTIF('De Teams'!C$5:C$25,'De Uitslagen'!$B8)*INDEX('Shortlist teams'!$Y$7:$AC$26,MATCH($A8,'Shortlist teams'!$X$7:$X$26,1),MATCH($C8,'Shortlist teams'!$Y$6:$AC$6,1))=0,"",COUNTIF('De Teams'!C$5:C$25,'De Uitslagen'!$B8)*INDEX('Shortlist teams'!$Y$7:$AC$26,MATCH($A8,'Shortlist teams'!$X$7:$X$26,1),MATCH($C8,'Shortlist teams'!$Y$6:$AC$6,1))),"")</f>
        <v/>
      </c>
      <c r="F8" t="str">
        <f>IFERROR(IF(COUNTIF('De Teams'!D$5:D$25,'De Uitslagen'!$B8)*INDEX('Shortlist teams'!$Y$7:$AC$26,MATCH($A8,'Shortlist teams'!$X$7:$X$26,1),MATCH($C8,'Shortlist teams'!$Y$6:$AC$6,1))=0,"",COUNTIF('De Teams'!D$5:D$25,'De Uitslagen'!$B8)*INDEX('Shortlist teams'!$Y$7:$AC$26,MATCH($A8,'Shortlist teams'!$X$7:$X$26,1),MATCH($C8,'Shortlist teams'!$Y$6:$AC$6,1))),"")</f>
        <v/>
      </c>
      <c r="G8" t="str">
        <f>IFERROR(IF(COUNTIF('De Teams'!E$5:E$25,'De Uitslagen'!$B8)*INDEX('Shortlist teams'!$Y$7:$AC$26,MATCH($A8,'Shortlist teams'!$X$7:$X$26,1),MATCH($C8,'Shortlist teams'!$Y$6:$AC$6,1))=0,"",COUNTIF('De Teams'!E$5:E$25,'De Uitslagen'!$B8)*INDEX('Shortlist teams'!$Y$7:$AC$26,MATCH($A8,'Shortlist teams'!$X$7:$X$26,1),MATCH($C8,'Shortlist teams'!$Y$6:$AC$6,1))),"")</f>
        <v/>
      </c>
      <c r="H8" t="str">
        <f>IFERROR(IF(COUNTIF('De Teams'!F$5:F$25,'De Uitslagen'!$B8)*INDEX('Shortlist teams'!$Y$7:$AC$26,MATCH($A8,'Shortlist teams'!$X$7:$X$26,1),MATCH($C8,'Shortlist teams'!$Y$6:$AC$6,1))=0,"",COUNTIF('De Teams'!F$5:F$25,'De Uitslagen'!$B8)*INDEX('Shortlist teams'!$Y$7:$AC$26,MATCH($A8,'Shortlist teams'!$X$7:$X$26,1),MATCH($C8,'Shortlist teams'!$Y$6:$AC$6,1))),"")</f>
        <v/>
      </c>
      <c r="I8" t="str">
        <f>IFERROR(IF(COUNTIF('De Teams'!G$5:G$25,'De Uitslagen'!$B8)*INDEX('Shortlist teams'!$Y$7:$AC$26,MATCH($A8,'Shortlist teams'!$X$7:$X$26,1),MATCH($C8,'Shortlist teams'!$Y$6:$AC$6,1))=0,"",COUNTIF('De Teams'!G$5:G$25,'De Uitslagen'!$B8)*INDEX('Shortlist teams'!$Y$7:$AC$26,MATCH($A8,'Shortlist teams'!$X$7:$X$26,1),MATCH($C8,'Shortlist teams'!$Y$6:$AC$6,1))),"")</f>
        <v/>
      </c>
      <c r="J8">
        <f>IFERROR(IF(COUNTIF('De Teams'!H$5:H$25,'De Uitslagen'!$B8)*INDEX('Shortlist teams'!$Y$7:$AC$26,MATCH($A8,'Shortlist teams'!$X$7:$X$26,1),MATCH($C8,'Shortlist teams'!$Y$6:$AC$6,1))=0,"",COUNTIF('De Teams'!H$5:H$25,'De Uitslagen'!$B8)*INDEX('Shortlist teams'!$Y$7:$AC$26,MATCH($A8,'Shortlist teams'!$X$7:$X$26,1),MATCH($C8,'Shortlist teams'!$Y$6:$AC$6,1))),"")</f>
        <v>30</v>
      </c>
      <c r="K8" t="str">
        <f>IFERROR(IF(COUNTIF('De Teams'!I$5:I$25,'De Uitslagen'!$B8)*INDEX('Shortlist teams'!$Y$7:$AC$26,MATCH($A8,'Shortlist teams'!$X$7:$X$26,1),MATCH($C8,'Shortlist teams'!$Y$6:$AC$6,1))=0,"",COUNTIF('De Teams'!I$5:I$25,'De Uitslagen'!$B8)*INDEX('Shortlist teams'!$Y$7:$AC$26,MATCH($A8,'Shortlist teams'!$X$7:$X$26,1),MATCH($C8,'Shortlist teams'!$Y$6:$AC$6,1))),"")</f>
        <v/>
      </c>
      <c r="L8" t="str">
        <f>IFERROR(IF(COUNTIF('De Teams'!J$5:J$25,'De Uitslagen'!$B8)*INDEX('Shortlist teams'!$Y$7:$AC$26,MATCH($A8,'Shortlist teams'!$X$7:$X$26,1),MATCH($C8,'Shortlist teams'!$Y$6:$AC$6,1))=0,"",COUNTIF('De Teams'!J$5:J$25,'De Uitslagen'!$B8)*INDEX('Shortlist teams'!$Y$7:$AC$26,MATCH($A8,'Shortlist teams'!$X$7:$X$26,1),MATCH($C8,'Shortlist teams'!$Y$6:$AC$6,1))),"")</f>
        <v/>
      </c>
      <c r="M8" t="str">
        <f>IFERROR(IF(COUNTIF('De Teams'!K$5:K$25,'De Uitslagen'!$B8)*INDEX('Shortlist teams'!$Y$7:$AC$26,MATCH($A8,'Shortlist teams'!$X$7:$X$26,1),MATCH($C8,'Shortlist teams'!$Y$6:$AC$6,1))=0,"",COUNTIF('De Teams'!K$5:K$25,'De Uitslagen'!$B8)*INDEX('Shortlist teams'!$Y$7:$AC$26,MATCH($A8,'Shortlist teams'!$X$7:$X$26,1),MATCH($C8,'Shortlist teams'!$Y$6:$AC$6,1))),"")</f>
        <v/>
      </c>
      <c r="N8" t="str">
        <f>IFERROR(IF(COUNTIF('De Teams'!L$5:L$25,'De Uitslagen'!$B8)*INDEX('Shortlist teams'!$Y$7:$AC$26,MATCH($A8,'Shortlist teams'!$X$7:$X$26,1),MATCH($C8,'Shortlist teams'!$Y$6:$AC$6,1))=0,"",COUNTIF('De Teams'!L$5:L$25,'De Uitslagen'!$B8)*INDEX('Shortlist teams'!$Y$7:$AC$26,MATCH($A8,'Shortlist teams'!$X$7:$X$26,1),MATCH($C8,'Shortlist teams'!$Y$6:$AC$6,1))),"")</f>
        <v/>
      </c>
      <c r="O8" t="str">
        <f>IFERROR(IF(COUNTIF('De Teams'!M$5:M$25,'De Uitslagen'!$B8)*INDEX('Shortlist teams'!$Y$7:$AC$26,MATCH($A8,'Shortlist teams'!$X$7:$X$26,1),MATCH($C8,'Shortlist teams'!$Y$6:$AC$6,1))=0,"",COUNTIF('De Teams'!M$5:M$25,'De Uitslagen'!$B8)*INDEX('Shortlist teams'!$Y$7:$AC$26,MATCH($A8,'Shortlist teams'!$X$7:$X$26,1),MATCH($C8,'Shortlist teams'!$Y$6:$AC$6,1))),"")</f>
        <v/>
      </c>
      <c r="P8" t="str">
        <f>IFERROR(IF(COUNTIF('De Teams'!N$5:N$25,'De Uitslagen'!$B8)*INDEX('Shortlist teams'!$Y$7:$AC$26,MATCH($A8,'Shortlist teams'!$X$7:$X$26,1),MATCH($C8,'Shortlist teams'!$Y$6:$AC$6,1))=0,"",COUNTIF('De Teams'!N$5:N$25,'De Uitslagen'!$B8)*INDEX('Shortlist teams'!$Y$7:$AC$26,MATCH($A8,'Shortlist teams'!$X$7:$X$26,1),MATCH($C8,'Shortlist teams'!$Y$6:$AC$6,1))),"")</f>
        <v/>
      </c>
      <c r="Q8" t="str">
        <f>IFERROR(IF(COUNTIF('De Teams'!O$5:O$25,'De Uitslagen'!$B8)*INDEX('Shortlist teams'!$Y$7:$AC$26,MATCH($A8,'Shortlist teams'!$X$7:$X$26,1),MATCH($C8,'Shortlist teams'!$Y$6:$AC$6,1))=0,"",COUNTIF('De Teams'!O$5:O$25,'De Uitslagen'!$B8)*INDEX('Shortlist teams'!$Y$7:$AC$26,MATCH($A8,'Shortlist teams'!$X$7:$X$26,1),MATCH($C8,'Shortlist teams'!$Y$6:$AC$6,1))),"")</f>
        <v/>
      </c>
      <c r="R8" s="3"/>
      <c r="V8" s="56"/>
      <c r="W8" s="58">
        <v>1</v>
      </c>
      <c r="X8" s="5"/>
      <c r="Y8" s="5" t="str">
        <f>IFERROR(VLOOKUP('De Uitslagen'!X8,'Shortlist teams'!B:C,2,FALSE),"")</f>
        <v/>
      </c>
      <c r="Z8" t="str">
        <f>IFERROR(2*IF(COUNTIF('De Teams'!B$5:B$25,'De Uitslagen'!$X8)*INDEX('Shortlist teams'!$Y$7:$AC$26,MATCH($W8,'Shortlist teams'!$X$7:$X$26,1),MATCH($Y8,'Shortlist teams'!$Y$6:$AC$6,1))=0,"",COUNTIF('De Teams'!B$5:B$25,'De Uitslagen'!$X8)*INDEX('Shortlist teams'!$Y$7:$AC$26,MATCH($W8,'Shortlist teams'!$X$7:$X$26,1),MATCH($Y8,'Shortlist teams'!$Y$6:$AC$6,1))),"")</f>
        <v/>
      </c>
      <c r="AA8" t="str">
        <f>IFERROR(2*IF(COUNTIF('De Teams'!C$5:C$25,'De Uitslagen'!$X8)*INDEX('Shortlist teams'!$Y$7:$AC$26,MATCH($W8,'Shortlist teams'!$X$7:$X$26,1),MATCH($Y8,'Shortlist teams'!$Y$6:$AC$6,1))=0,"",COUNTIF('De Teams'!C$5:C$25,'De Uitslagen'!$X8)*INDEX('Shortlist teams'!$Y$7:$AC$26,MATCH($W8,'Shortlist teams'!$X$7:$X$26,1),MATCH($Y8,'Shortlist teams'!$Y$6:$AC$6,1))),"")</f>
        <v/>
      </c>
      <c r="AB8" t="str">
        <f>IFERROR(2*IF(COUNTIF('De Teams'!D$5:D$25,'De Uitslagen'!$X8)*INDEX('Shortlist teams'!$Y$7:$AC$26,MATCH($W8,'Shortlist teams'!$X$7:$X$26,1),MATCH($Y8,'Shortlist teams'!$Y$6:$AC$6,1))=0,"",COUNTIF('De Teams'!D$5:D$25,'De Uitslagen'!$X8)*INDEX('Shortlist teams'!$Y$7:$AC$26,MATCH($W8,'Shortlist teams'!$X$7:$X$26,1),MATCH($Y8,'Shortlist teams'!$Y$6:$AC$6,1))),"")</f>
        <v/>
      </c>
      <c r="AC8" t="str">
        <f>IFERROR(2*IF(COUNTIF('De Teams'!E$5:E$25,'De Uitslagen'!$X8)*INDEX('Shortlist teams'!$Y$7:$AC$26,MATCH($W8,'Shortlist teams'!$X$7:$X$26,1),MATCH($Y8,'Shortlist teams'!$Y$6:$AC$6,1))=0,"",COUNTIF('De Teams'!E$5:E$25,'De Uitslagen'!$X8)*INDEX('Shortlist teams'!$Y$7:$AC$26,MATCH($W8,'Shortlist teams'!$X$7:$X$26,1),MATCH($Y8,'Shortlist teams'!$Y$6:$AC$6,1))),"")</f>
        <v/>
      </c>
      <c r="AD8" t="str">
        <f>IFERROR(2*IF(COUNTIF('De Teams'!F$5:F$25,'De Uitslagen'!$X8)*INDEX('Shortlist teams'!$Y$7:$AC$26,MATCH($W8,'Shortlist teams'!$X$7:$X$26,1),MATCH($Y8,'Shortlist teams'!$Y$6:$AC$6,1))=0,"",COUNTIF('De Teams'!F$5:F$25,'De Uitslagen'!$X8)*INDEX('Shortlist teams'!$Y$7:$AC$26,MATCH($W8,'Shortlist teams'!$X$7:$X$26,1),MATCH($Y8,'Shortlist teams'!$Y$6:$AC$6,1))),"")</f>
        <v/>
      </c>
      <c r="AE8" t="str">
        <f>IFERROR(2*IF(COUNTIF('De Teams'!G$5:G$25,'De Uitslagen'!$X8)*INDEX('Shortlist teams'!$Y$7:$AC$26,MATCH($W8,'Shortlist teams'!$X$7:$X$26,1),MATCH($Y8,'Shortlist teams'!$Y$6:$AC$6,1))=0,"",COUNTIF('De Teams'!G$5:G$25,'De Uitslagen'!$X8)*INDEX('Shortlist teams'!$Y$7:$AC$26,MATCH($W8,'Shortlist teams'!$X$7:$X$26,1),MATCH($Y8,'Shortlist teams'!$Y$6:$AC$6,1))),"")</f>
        <v/>
      </c>
      <c r="AF8" t="str">
        <f>IFERROR(2*IF(COUNTIF('De Teams'!H$5:H$25,'De Uitslagen'!$X8)*INDEX('Shortlist teams'!$Y$7:$AC$26,MATCH($W8,'Shortlist teams'!$X$7:$X$26,1),MATCH($Y8,'Shortlist teams'!$Y$6:$AC$6,1))=0,"",COUNTIF('De Teams'!H$5:H$25,'De Uitslagen'!$X8)*INDEX('Shortlist teams'!$Y$7:$AC$26,MATCH($W8,'Shortlist teams'!$X$7:$X$26,1),MATCH($Y8,'Shortlist teams'!$Y$6:$AC$6,1))),"")</f>
        <v/>
      </c>
      <c r="AG8" t="str">
        <f>IFERROR(2*IF(COUNTIF('De Teams'!I$5:I$25,'De Uitslagen'!$X8)*INDEX('Shortlist teams'!$Y$7:$AC$26,MATCH($W8,'Shortlist teams'!$X$7:$X$26,1),MATCH($Y8,'Shortlist teams'!$Y$6:$AC$6,1))=0,"",COUNTIF('De Teams'!I$5:I$25,'De Uitslagen'!$X8)*INDEX('Shortlist teams'!$Y$7:$AC$26,MATCH($W8,'Shortlist teams'!$X$7:$X$26,1),MATCH($Y8,'Shortlist teams'!$Y$6:$AC$6,1))),"")</f>
        <v/>
      </c>
      <c r="AH8" t="str">
        <f>IFERROR(2*IF(COUNTIF('De Teams'!J$5:J$25,'De Uitslagen'!$X8)*INDEX('Shortlist teams'!$Y$7:$AC$26,MATCH($W8,'Shortlist teams'!$X$7:$X$26,1),MATCH($Y8,'Shortlist teams'!$Y$6:$AC$6,1))=0,"",COUNTIF('De Teams'!J$5:J$25,'De Uitslagen'!$X8)*INDEX('Shortlist teams'!$Y$7:$AC$26,MATCH($W8,'Shortlist teams'!$X$7:$X$26,1),MATCH($Y8,'Shortlist teams'!$Y$6:$AC$6,1))),"")</f>
        <v/>
      </c>
      <c r="AI8" t="str">
        <f>IFERROR(2*IF(COUNTIF('De Teams'!K$5:K$25,'De Uitslagen'!$X8)*INDEX('Shortlist teams'!$Y$7:$AC$26,MATCH($W8,'Shortlist teams'!$X$7:$X$26,1),MATCH($Y8,'Shortlist teams'!$Y$6:$AC$6,1))=0,"",COUNTIF('De Teams'!K$5:K$25,'De Uitslagen'!$X8)*INDEX('Shortlist teams'!$Y$7:$AC$26,MATCH($W8,'Shortlist teams'!$X$7:$X$26,1),MATCH($Y8,'Shortlist teams'!$Y$6:$AC$6,1))),"")</f>
        <v/>
      </c>
      <c r="AJ8" t="str">
        <f>IFERROR(2*IF(COUNTIF('De Teams'!L$5:L$25,'De Uitslagen'!$X8)*INDEX('Shortlist teams'!$Y$7:$AC$26,MATCH($W8,'Shortlist teams'!$X$7:$X$26,1),MATCH($Y8,'Shortlist teams'!$Y$6:$AC$6,1))=0,"",COUNTIF('De Teams'!L$5:L$25,'De Uitslagen'!$X8)*INDEX('Shortlist teams'!$Y$7:$AC$26,MATCH($W8,'Shortlist teams'!$X$7:$X$26,1),MATCH($Y8,'Shortlist teams'!$Y$6:$AC$6,1))),"")</f>
        <v/>
      </c>
      <c r="AK8" t="str">
        <f>IFERROR(2*IF(COUNTIF('De Teams'!M$5:M$25,'De Uitslagen'!$X8)*INDEX('Shortlist teams'!$Y$7:$AC$26,MATCH($W8,'Shortlist teams'!$X$7:$X$26,1),MATCH($Y8,'Shortlist teams'!$Y$6:$AC$6,1))=0,"",COUNTIF('De Teams'!M$5:M$25,'De Uitslagen'!$X8)*INDEX('Shortlist teams'!$Y$7:$AC$26,MATCH($W8,'Shortlist teams'!$X$7:$X$26,1),MATCH($Y8,'Shortlist teams'!$Y$6:$AC$6,1))),"")</f>
        <v/>
      </c>
      <c r="AL8" t="str">
        <f>IFERROR(2*IF(COUNTIF('De Teams'!N$5:N$25,'De Uitslagen'!$X8)*INDEX('Shortlist teams'!$Y$7:$AC$26,MATCH($W8,'Shortlist teams'!$X$7:$X$26,1),MATCH($Y8,'Shortlist teams'!$Y$6:$AC$6,1))=0,"",COUNTIF('De Teams'!N$5:N$25,'De Uitslagen'!$X8)*INDEX('Shortlist teams'!$Y$7:$AC$26,MATCH($W8,'Shortlist teams'!$X$7:$X$26,1),MATCH($Y8,'Shortlist teams'!$Y$6:$AC$6,1))),"")</f>
        <v/>
      </c>
      <c r="AM8" s="56"/>
    </row>
    <row r="9" spans="1:39" ht="14.4" x14ac:dyDescent="0.3">
      <c r="A9" s="1">
        <v>2</v>
      </c>
      <c r="B9" s="7" t="s">
        <v>243</v>
      </c>
      <c r="C9" s="88">
        <f>IFERROR(VLOOKUP('De Uitslagen'!B9,'Shortlist teams'!B:C,2,FALSE),"")</f>
        <v>4</v>
      </c>
      <c r="D9" t="str">
        <f>IFERROR(IF(COUNTIF('De Teams'!B$5:B$25,'De Uitslagen'!$B9)*INDEX('Shortlist teams'!$Y$7:$AC$26,MATCH($A9,'Shortlist teams'!$X$7:$X$26,1),MATCH($C9,'Shortlist teams'!$Y$6:$AC$6,1))=0,"",COUNTIF('De Teams'!B$5:B$25,'De Uitslagen'!$B9)*INDEX('Shortlist teams'!$Y$7:$AC$26,MATCH($A9,'Shortlist teams'!$X$7:$X$26,1),MATCH($C9,'Shortlist teams'!$Y$6:$AC$6,1))),"")</f>
        <v/>
      </c>
      <c r="E9" t="str">
        <f>IFERROR(IF(COUNTIF('De Teams'!C$5:C$25,'De Uitslagen'!$B9)*INDEX('Shortlist teams'!$Y$7:$AC$26,MATCH($A9,'Shortlist teams'!$X$7:$X$26,1),MATCH($C9,'Shortlist teams'!$Y$6:$AC$6,1))=0,"",COUNTIF('De Teams'!C$5:C$25,'De Uitslagen'!$B9)*INDEX('Shortlist teams'!$Y$7:$AC$26,MATCH($A9,'Shortlist teams'!$X$7:$X$26,1),MATCH($C9,'Shortlist teams'!$Y$6:$AC$6,1))),"")</f>
        <v/>
      </c>
      <c r="F9" t="str">
        <f>IFERROR(IF(COUNTIF('De Teams'!D$5:D$25,'De Uitslagen'!$B9)*INDEX('Shortlist teams'!$Y$7:$AC$26,MATCH($A9,'Shortlist teams'!$X$7:$X$26,1),MATCH($C9,'Shortlist teams'!$Y$6:$AC$6,1))=0,"",COUNTIF('De Teams'!D$5:D$25,'De Uitslagen'!$B9)*INDEX('Shortlist teams'!$Y$7:$AC$26,MATCH($A9,'Shortlist teams'!$X$7:$X$26,1),MATCH($C9,'Shortlist teams'!$Y$6:$AC$6,1))),"")</f>
        <v/>
      </c>
      <c r="G9" t="str">
        <f>IFERROR(IF(COUNTIF('De Teams'!E$5:E$25,'De Uitslagen'!$B9)*INDEX('Shortlist teams'!$Y$7:$AC$26,MATCH($A9,'Shortlist teams'!$X$7:$X$26,1),MATCH($C9,'Shortlist teams'!$Y$6:$AC$6,1))=0,"",COUNTIF('De Teams'!E$5:E$25,'De Uitslagen'!$B9)*INDEX('Shortlist teams'!$Y$7:$AC$26,MATCH($A9,'Shortlist teams'!$X$7:$X$26,1),MATCH($C9,'Shortlist teams'!$Y$6:$AC$6,1))),"")</f>
        <v/>
      </c>
      <c r="H9" t="str">
        <f>IFERROR(IF(COUNTIF('De Teams'!F$5:F$25,'De Uitslagen'!$B9)*INDEX('Shortlist teams'!$Y$7:$AC$26,MATCH($A9,'Shortlist teams'!$X$7:$X$26,1),MATCH($C9,'Shortlist teams'!$Y$6:$AC$6,1))=0,"",COUNTIF('De Teams'!F$5:F$25,'De Uitslagen'!$B9)*INDEX('Shortlist teams'!$Y$7:$AC$26,MATCH($A9,'Shortlist teams'!$X$7:$X$26,1),MATCH($C9,'Shortlist teams'!$Y$6:$AC$6,1))),"")</f>
        <v/>
      </c>
      <c r="I9" t="str">
        <f>IFERROR(IF(COUNTIF('De Teams'!G$5:G$25,'De Uitslagen'!$B9)*INDEX('Shortlist teams'!$Y$7:$AC$26,MATCH($A9,'Shortlist teams'!$X$7:$X$26,1),MATCH($C9,'Shortlist teams'!$Y$6:$AC$6,1))=0,"",COUNTIF('De Teams'!G$5:G$25,'De Uitslagen'!$B9)*INDEX('Shortlist teams'!$Y$7:$AC$26,MATCH($A9,'Shortlist teams'!$X$7:$X$26,1),MATCH($C9,'Shortlist teams'!$Y$6:$AC$6,1))),"")</f>
        <v/>
      </c>
      <c r="J9" t="str">
        <f>IFERROR(IF(COUNTIF('De Teams'!H$5:H$25,'De Uitslagen'!$B9)*INDEX('Shortlist teams'!$Y$7:$AC$26,MATCH($A9,'Shortlist teams'!$X$7:$X$26,1),MATCH($C9,'Shortlist teams'!$Y$6:$AC$6,1))=0,"",COUNTIF('De Teams'!H$5:H$25,'De Uitslagen'!$B9)*INDEX('Shortlist teams'!$Y$7:$AC$26,MATCH($A9,'Shortlist teams'!$X$7:$X$26,1),MATCH($C9,'Shortlist teams'!$Y$6:$AC$6,1))),"")</f>
        <v/>
      </c>
      <c r="K9" t="str">
        <f>IFERROR(IF(COUNTIF('De Teams'!I$5:I$25,'De Uitslagen'!$B9)*INDEX('Shortlist teams'!$Y$7:$AC$26,MATCH($A9,'Shortlist teams'!$X$7:$X$26,1),MATCH($C9,'Shortlist teams'!$Y$6:$AC$6,1))=0,"",COUNTIF('De Teams'!I$5:I$25,'De Uitslagen'!$B9)*INDEX('Shortlist teams'!$Y$7:$AC$26,MATCH($A9,'Shortlist teams'!$X$7:$X$26,1),MATCH($C9,'Shortlist teams'!$Y$6:$AC$6,1))),"")</f>
        <v/>
      </c>
      <c r="L9" t="str">
        <f>IFERROR(IF(COUNTIF('De Teams'!J$5:J$25,'De Uitslagen'!$B9)*INDEX('Shortlist teams'!$Y$7:$AC$26,MATCH($A9,'Shortlist teams'!$X$7:$X$26,1),MATCH($C9,'Shortlist teams'!$Y$6:$AC$6,1))=0,"",COUNTIF('De Teams'!J$5:J$25,'De Uitslagen'!$B9)*INDEX('Shortlist teams'!$Y$7:$AC$26,MATCH($A9,'Shortlist teams'!$X$7:$X$26,1),MATCH($C9,'Shortlist teams'!$Y$6:$AC$6,1))),"")</f>
        <v/>
      </c>
      <c r="M9" t="str">
        <f>IFERROR(IF(COUNTIF('De Teams'!K$5:K$25,'De Uitslagen'!$B9)*INDEX('Shortlist teams'!$Y$7:$AC$26,MATCH($A9,'Shortlist teams'!$X$7:$X$26,1),MATCH($C9,'Shortlist teams'!$Y$6:$AC$6,1))=0,"",COUNTIF('De Teams'!K$5:K$25,'De Uitslagen'!$B9)*INDEX('Shortlist teams'!$Y$7:$AC$26,MATCH($A9,'Shortlist teams'!$X$7:$X$26,1),MATCH($C9,'Shortlist teams'!$Y$6:$AC$6,1))),"")</f>
        <v/>
      </c>
      <c r="N9" t="str">
        <f>IFERROR(IF(COUNTIF('De Teams'!L$5:L$25,'De Uitslagen'!$B9)*INDEX('Shortlist teams'!$Y$7:$AC$26,MATCH($A9,'Shortlist teams'!$X$7:$X$26,1),MATCH($C9,'Shortlist teams'!$Y$6:$AC$6,1))=0,"",COUNTIF('De Teams'!L$5:L$25,'De Uitslagen'!$B9)*INDEX('Shortlist teams'!$Y$7:$AC$26,MATCH($A9,'Shortlist teams'!$X$7:$X$26,1),MATCH($C9,'Shortlist teams'!$Y$6:$AC$6,1))),"")</f>
        <v/>
      </c>
      <c r="O9" t="str">
        <f>IFERROR(IF(COUNTIF('De Teams'!M$5:M$25,'De Uitslagen'!$B9)*INDEX('Shortlist teams'!$Y$7:$AC$26,MATCH($A9,'Shortlist teams'!$X$7:$X$26,1),MATCH($C9,'Shortlist teams'!$Y$6:$AC$6,1))=0,"",COUNTIF('De Teams'!M$5:M$25,'De Uitslagen'!$B9)*INDEX('Shortlist teams'!$Y$7:$AC$26,MATCH($A9,'Shortlist teams'!$X$7:$X$26,1),MATCH($C9,'Shortlist teams'!$Y$6:$AC$6,1))),"")</f>
        <v/>
      </c>
      <c r="P9" t="str">
        <f>IFERROR(IF(COUNTIF('De Teams'!N$5:N$25,'De Uitslagen'!$B9)*INDEX('Shortlist teams'!$Y$7:$AC$26,MATCH($A9,'Shortlist teams'!$X$7:$X$26,1),MATCH($C9,'Shortlist teams'!$Y$6:$AC$6,1))=0,"",COUNTIF('De Teams'!N$5:N$25,'De Uitslagen'!$B9)*INDEX('Shortlist teams'!$Y$7:$AC$26,MATCH($A9,'Shortlist teams'!$X$7:$X$26,1),MATCH($C9,'Shortlist teams'!$Y$6:$AC$6,1))),"")</f>
        <v/>
      </c>
      <c r="Q9" t="str">
        <f>IFERROR(IF(COUNTIF('De Teams'!O$5:O$25,'De Uitslagen'!$B9)*INDEX('Shortlist teams'!$Y$7:$AC$26,MATCH($A9,'Shortlist teams'!$X$7:$X$26,1),MATCH($C9,'Shortlist teams'!$Y$6:$AC$6,1))=0,"",COUNTIF('De Teams'!O$5:O$25,'De Uitslagen'!$B9)*INDEX('Shortlist teams'!$Y$7:$AC$26,MATCH($A9,'Shortlist teams'!$X$7:$X$26,1),MATCH($C9,'Shortlist teams'!$Y$6:$AC$6,1))),"")</f>
        <v/>
      </c>
      <c r="R9" s="3"/>
      <c r="V9" s="56"/>
      <c r="W9" s="1">
        <v>2</v>
      </c>
      <c r="X9" s="101"/>
      <c r="Y9" s="5" t="str">
        <f>IFERROR(VLOOKUP('De Uitslagen'!X9,'Shortlist teams'!B:C,2,FALSE),"")</f>
        <v/>
      </c>
      <c r="Z9" t="str">
        <f>IFERROR(2*IF(COUNTIF('De Teams'!B$5:B$25,'De Uitslagen'!$X9)*INDEX('Shortlist teams'!$Y$7:$AC$26,MATCH($W9,'Shortlist teams'!$X$7:$X$26,1),MATCH($Y9,'Shortlist teams'!$Y$6:$AC$6,1))=0,"",COUNTIF('De Teams'!B$5:B$25,'De Uitslagen'!$X9)*INDEX('Shortlist teams'!$Y$7:$AC$26,MATCH($W9,'Shortlist teams'!$X$7:$X$26,1),MATCH($Y9,'Shortlist teams'!$Y$6:$AC$6,1))),"")</f>
        <v/>
      </c>
      <c r="AA9" t="str">
        <f>IFERROR(2*IF(COUNTIF('De Teams'!C$5:C$25,'De Uitslagen'!$X9)*INDEX('Shortlist teams'!$Y$7:$AC$26,MATCH($W9,'Shortlist teams'!$X$7:$X$26,1),MATCH($Y9,'Shortlist teams'!$Y$6:$AC$6,1))=0,"",COUNTIF('De Teams'!C$5:C$25,'De Uitslagen'!$X9)*INDEX('Shortlist teams'!$Y$7:$AC$26,MATCH($W9,'Shortlist teams'!$X$7:$X$26,1),MATCH($Y9,'Shortlist teams'!$Y$6:$AC$6,1))),"")</f>
        <v/>
      </c>
      <c r="AB9" t="str">
        <f>IFERROR(2*IF(COUNTIF('De Teams'!D$5:D$25,'De Uitslagen'!$X9)*INDEX('Shortlist teams'!$Y$7:$AC$26,MATCH($W9,'Shortlist teams'!$X$7:$X$26,1),MATCH($Y9,'Shortlist teams'!$Y$6:$AC$6,1))=0,"",COUNTIF('De Teams'!D$5:D$25,'De Uitslagen'!$X9)*INDEX('Shortlist teams'!$Y$7:$AC$26,MATCH($W9,'Shortlist teams'!$X$7:$X$26,1),MATCH($Y9,'Shortlist teams'!$Y$6:$AC$6,1))),"")</f>
        <v/>
      </c>
      <c r="AC9" t="str">
        <f>IFERROR(2*IF(COUNTIF('De Teams'!E$5:E$25,'De Uitslagen'!$X9)*INDEX('Shortlist teams'!$Y$7:$AC$26,MATCH($W9,'Shortlist teams'!$X$7:$X$26,1),MATCH($Y9,'Shortlist teams'!$Y$6:$AC$6,1))=0,"",COUNTIF('De Teams'!E$5:E$25,'De Uitslagen'!$X9)*INDEX('Shortlist teams'!$Y$7:$AC$26,MATCH($W9,'Shortlist teams'!$X$7:$X$26,1),MATCH($Y9,'Shortlist teams'!$Y$6:$AC$6,1))),"")</f>
        <v/>
      </c>
      <c r="AD9" t="str">
        <f>IFERROR(2*IF(COUNTIF('De Teams'!F$5:F$25,'De Uitslagen'!$X9)*INDEX('Shortlist teams'!$Y$7:$AC$26,MATCH($W9,'Shortlist teams'!$X$7:$X$26,1),MATCH($Y9,'Shortlist teams'!$Y$6:$AC$6,1))=0,"",COUNTIF('De Teams'!F$5:F$25,'De Uitslagen'!$X9)*INDEX('Shortlist teams'!$Y$7:$AC$26,MATCH($W9,'Shortlist teams'!$X$7:$X$26,1),MATCH($Y9,'Shortlist teams'!$Y$6:$AC$6,1))),"")</f>
        <v/>
      </c>
      <c r="AE9" t="str">
        <f>IFERROR(2*IF(COUNTIF('De Teams'!G$5:G$25,'De Uitslagen'!$X9)*INDEX('Shortlist teams'!$Y$7:$AC$26,MATCH($W9,'Shortlist teams'!$X$7:$X$26,1),MATCH($Y9,'Shortlist teams'!$Y$6:$AC$6,1))=0,"",COUNTIF('De Teams'!G$5:G$25,'De Uitslagen'!$X9)*INDEX('Shortlist teams'!$Y$7:$AC$26,MATCH($W9,'Shortlist teams'!$X$7:$X$26,1),MATCH($Y9,'Shortlist teams'!$Y$6:$AC$6,1))),"")</f>
        <v/>
      </c>
      <c r="AF9" t="str">
        <f>IFERROR(2*IF(COUNTIF('De Teams'!H$5:H$25,'De Uitslagen'!$X9)*INDEX('Shortlist teams'!$Y$7:$AC$26,MATCH($W9,'Shortlist teams'!$X$7:$X$26,1),MATCH($Y9,'Shortlist teams'!$Y$6:$AC$6,1))=0,"",COUNTIF('De Teams'!H$5:H$25,'De Uitslagen'!$X9)*INDEX('Shortlist teams'!$Y$7:$AC$26,MATCH($W9,'Shortlist teams'!$X$7:$X$26,1),MATCH($Y9,'Shortlist teams'!$Y$6:$AC$6,1))),"")</f>
        <v/>
      </c>
      <c r="AG9" t="str">
        <f>IFERROR(2*IF(COUNTIF('De Teams'!I$5:I$25,'De Uitslagen'!$X9)*INDEX('Shortlist teams'!$Y$7:$AC$26,MATCH($W9,'Shortlist teams'!$X$7:$X$26,1),MATCH($Y9,'Shortlist teams'!$Y$6:$AC$6,1))=0,"",COUNTIF('De Teams'!I$5:I$25,'De Uitslagen'!$X9)*INDEX('Shortlist teams'!$Y$7:$AC$26,MATCH($W9,'Shortlist teams'!$X$7:$X$26,1),MATCH($Y9,'Shortlist teams'!$Y$6:$AC$6,1))),"")</f>
        <v/>
      </c>
      <c r="AH9" t="str">
        <f>IFERROR(2*IF(COUNTIF('De Teams'!J$5:J$25,'De Uitslagen'!$X9)*INDEX('Shortlist teams'!$Y$7:$AC$26,MATCH($W9,'Shortlist teams'!$X$7:$X$26,1),MATCH($Y9,'Shortlist teams'!$Y$6:$AC$6,1))=0,"",COUNTIF('De Teams'!J$5:J$25,'De Uitslagen'!$X9)*INDEX('Shortlist teams'!$Y$7:$AC$26,MATCH($W9,'Shortlist teams'!$X$7:$X$26,1),MATCH($Y9,'Shortlist teams'!$Y$6:$AC$6,1))),"")</f>
        <v/>
      </c>
      <c r="AI9" t="str">
        <f>IFERROR(2*IF(COUNTIF('De Teams'!K$5:K$25,'De Uitslagen'!$X9)*INDEX('Shortlist teams'!$Y$7:$AC$26,MATCH($W9,'Shortlist teams'!$X$7:$X$26,1),MATCH($Y9,'Shortlist teams'!$Y$6:$AC$6,1))=0,"",COUNTIF('De Teams'!K$5:K$25,'De Uitslagen'!$X9)*INDEX('Shortlist teams'!$Y$7:$AC$26,MATCH($W9,'Shortlist teams'!$X$7:$X$26,1),MATCH($Y9,'Shortlist teams'!$Y$6:$AC$6,1))),"")</f>
        <v/>
      </c>
      <c r="AJ9" t="str">
        <f>IFERROR(2*IF(COUNTIF('De Teams'!L$5:L$25,'De Uitslagen'!$X9)*INDEX('Shortlist teams'!$Y$7:$AC$26,MATCH($W9,'Shortlist teams'!$X$7:$X$26,1),MATCH($Y9,'Shortlist teams'!$Y$6:$AC$6,1))=0,"",COUNTIF('De Teams'!L$5:L$25,'De Uitslagen'!$X9)*INDEX('Shortlist teams'!$Y$7:$AC$26,MATCH($W9,'Shortlist teams'!$X$7:$X$26,1),MATCH($Y9,'Shortlist teams'!$Y$6:$AC$6,1))),"")</f>
        <v/>
      </c>
      <c r="AK9" t="str">
        <f>IFERROR(2*IF(COUNTIF('De Teams'!M$5:M$25,'De Uitslagen'!$X9)*INDEX('Shortlist teams'!$Y$7:$AC$26,MATCH($W9,'Shortlist teams'!$X$7:$X$26,1),MATCH($Y9,'Shortlist teams'!$Y$6:$AC$6,1))=0,"",COUNTIF('De Teams'!M$5:M$25,'De Uitslagen'!$X9)*INDEX('Shortlist teams'!$Y$7:$AC$26,MATCH($W9,'Shortlist teams'!$X$7:$X$26,1),MATCH($Y9,'Shortlist teams'!$Y$6:$AC$6,1))),"")</f>
        <v/>
      </c>
      <c r="AL9" t="str">
        <f>IFERROR(2*IF(COUNTIF('De Teams'!N$5:N$25,'De Uitslagen'!$X9)*INDEX('Shortlist teams'!$Y$7:$AC$26,MATCH($W9,'Shortlist teams'!$X$7:$X$26,1),MATCH($Y9,'Shortlist teams'!$Y$6:$AC$6,1))=0,"",COUNTIF('De Teams'!N$5:N$25,'De Uitslagen'!$X9)*INDEX('Shortlist teams'!$Y$7:$AC$26,MATCH($W9,'Shortlist teams'!$X$7:$X$26,1),MATCH($Y9,'Shortlist teams'!$Y$6:$AC$6,1))),"")</f>
        <v/>
      </c>
      <c r="AM9" s="56"/>
    </row>
    <row r="10" spans="1:39" ht="16.2" customHeight="1" x14ac:dyDescent="0.3">
      <c r="A10" s="1">
        <v>3</v>
      </c>
      <c r="B10" s="5" t="s">
        <v>3</v>
      </c>
      <c r="C10" s="88">
        <f>IFERROR(VLOOKUP('De Uitslagen'!B10,'Shortlist teams'!B:C,2,FALSE),"")</f>
        <v>1</v>
      </c>
      <c r="D10" t="str">
        <f>IFERROR(IF(COUNTIF('De Teams'!B$5:B$25,'De Uitslagen'!$B10)*INDEX('Shortlist teams'!$Y$7:$AC$26,MATCH($A10,'Shortlist teams'!$X$7:$X$26,1),MATCH($C10,'Shortlist teams'!$Y$6:$AC$6,1))=0,"",COUNTIF('De Teams'!B$5:B$25,'De Uitslagen'!$B10)*INDEX('Shortlist teams'!$Y$7:$AC$26,MATCH($A10,'Shortlist teams'!$X$7:$X$26,1),MATCH($C10,'Shortlist teams'!$Y$6:$AC$6,1))),"")</f>
        <v/>
      </c>
      <c r="E10">
        <f>IFERROR(IF(COUNTIF('De Teams'!C$5:C$25,'De Uitslagen'!$B10)*INDEX('Shortlist teams'!$Y$7:$AC$26,MATCH($A10,'Shortlist teams'!$X$7:$X$26,1),MATCH($C10,'Shortlist teams'!$Y$6:$AC$6,1))=0,"",COUNTIF('De Teams'!C$5:C$25,'De Uitslagen'!$B10)*INDEX('Shortlist teams'!$Y$7:$AC$26,MATCH($A10,'Shortlist teams'!$X$7:$X$26,1),MATCH($C10,'Shortlist teams'!$Y$6:$AC$6,1))),"")</f>
        <v>18</v>
      </c>
      <c r="F10">
        <f>IFERROR(IF(COUNTIF('De Teams'!D$5:D$25,'De Uitslagen'!$B10)*INDEX('Shortlist teams'!$Y$7:$AC$26,MATCH($A10,'Shortlist teams'!$X$7:$X$26,1),MATCH($C10,'Shortlist teams'!$Y$6:$AC$6,1))=0,"",COUNTIF('De Teams'!D$5:D$25,'De Uitslagen'!$B10)*INDEX('Shortlist teams'!$Y$7:$AC$26,MATCH($A10,'Shortlist teams'!$X$7:$X$26,1),MATCH($C10,'Shortlist teams'!$Y$6:$AC$6,1))),"")</f>
        <v>18</v>
      </c>
      <c r="G10">
        <f>IFERROR(IF(COUNTIF('De Teams'!E$5:E$25,'De Uitslagen'!$B10)*INDEX('Shortlist teams'!$Y$7:$AC$26,MATCH($A10,'Shortlist teams'!$X$7:$X$26,1),MATCH($C10,'Shortlist teams'!$Y$6:$AC$6,1))=0,"",COUNTIF('De Teams'!E$5:E$25,'De Uitslagen'!$B10)*INDEX('Shortlist teams'!$Y$7:$AC$26,MATCH($A10,'Shortlist teams'!$X$7:$X$26,1),MATCH($C10,'Shortlist teams'!$Y$6:$AC$6,1))),"")</f>
        <v>18</v>
      </c>
      <c r="H10" t="str">
        <f>IFERROR(IF(COUNTIF('De Teams'!F$5:F$25,'De Uitslagen'!$B10)*INDEX('Shortlist teams'!$Y$7:$AC$26,MATCH($A10,'Shortlist teams'!$X$7:$X$26,1),MATCH($C10,'Shortlist teams'!$Y$6:$AC$6,1))=0,"",COUNTIF('De Teams'!F$5:F$25,'De Uitslagen'!$B10)*INDEX('Shortlist teams'!$Y$7:$AC$26,MATCH($A10,'Shortlist teams'!$X$7:$X$26,1),MATCH($C10,'Shortlist teams'!$Y$6:$AC$6,1))),"")</f>
        <v/>
      </c>
      <c r="I10">
        <f>IFERROR(IF(COUNTIF('De Teams'!G$5:G$25,'De Uitslagen'!$B10)*INDEX('Shortlist teams'!$Y$7:$AC$26,MATCH($A10,'Shortlist teams'!$X$7:$X$26,1),MATCH($C10,'Shortlist teams'!$Y$6:$AC$6,1))=0,"",COUNTIF('De Teams'!G$5:G$25,'De Uitslagen'!$B10)*INDEX('Shortlist teams'!$Y$7:$AC$26,MATCH($A10,'Shortlist teams'!$X$7:$X$26,1),MATCH($C10,'Shortlist teams'!$Y$6:$AC$6,1))),"")</f>
        <v>18</v>
      </c>
      <c r="J10">
        <f>IFERROR(IF(COUNTIF('De Teams'!H$5:H$25,'De Uitslagen'!$B10)*INDEX('Shortlist teams'!$Y$7:$AC$26,MATCH($A10,'Shortlist teams'!$X$7:$X$26,1),MATCH($C10,'Shortlist teams'!$Y$6:$AC$6,1))=0,"",COUNTIF('De Teams'!H$5:H$25,'De Uitslagen'!$B10)*INDEX('Shortlist teams'!$Y$7:$AC$26,MATCH($A10,'Shortlist teams'!$X$7:$X$26,1),MATCH($C10,'Shortlist teams'!$Y$6:$AC$6,1))),"")</f>
        <v>18</v>
      </c>
      <c r="K10">
        <f>IFERROR(IF(COUNTIF('De Teams'!I$5:I$25,'De Uitslagen'!$B10)*INDEX('Shortlist teams'!$Y$7:$AC$26,MATCH($A10,'Shortlist teams'!$X$7:$X$26,1),MATCH($C10,'Shortlist teams'!$Y$6:$AC$6,1))=0,"",COUNTIF('De Teams'!I$5:I$25,'De Uitslagen'!$B10)*INDEX('Shortlist teams'!$Y$7:$AC$26,MATCH($A10,'Shortlist teams'!$X$7:$X$26,1),MATCH($C10,'Shortlist teams'!$Y$6:$AC$6,1))),"")</f>
        <v>18</v>
      </c>
      <c r="L10">
        <f>IFERROR(IF(COUNTIF('De Teams'!J$5:J$25,'De Uitslagen'!$B10)*INDEX('Shortlist teams'!$Y$7:$AC$26,MATCH($A10,'Shortlist teams'!$X$7:$X$26,1),MATCH($C10,'Shortlist teams'!$Y$6:$AC$6,1))=0,"",COUNTIF('De Teams'!J$5:J$25,'De Uitslagen'!$B10)*INDEX('Shortlist teams'!$Y$7:$AC$26,MATCH($A10,'Shortlist teams'!$X$7:$X$26,1),MATCH($C10,'Shortlist teams'!$Y$6:$AC$6,1))),"")</f>
        <v>18</v>
      </c>
      <c r="M10">
        <f>IFERROR(IF(COUNTIF('De Teams'!K$5:K$25,'De Uitslagen'!$B10)*INDEX('Shortlist teams'!$Y$7:$AC$26,MATCH($A10,'Shortlist teams'!$X$7:$X$26,1),MATCH($C10,'Shortlist teams'!$Y$6:$AC$6,1))=0,"",COUNTIF('De Teams'!K$5:K$25,'De Uitslagen'!$B10)*INDEX('Shortlist teams'!$Y$7:$AC$26,MATCH($A10,'Shortlist teams'!$X$7:$X$26,1),MATCH($C10,'Shortlist teams'!$Y$6:$AC$6,1))),"")</f>
        <v>18</v>
      </c>
      <c r="N10" t="str">
        <f>IFERROR(IF(COUNTIF('De Teams'!L$5:L$25,'De Uitslagen'!$B10)*INDEX('Shortlist teams'!$Y$7:$AC$26,MATCH($A10,'Shortlist teams'!$X$7:$X$26,1),MATCH($C10,'Shortlist teams'!$Y$6:$AC$6,1))=0,"",COUNTIF('De Teams'!L$5:L$25,'De Uitslagen'!$B10)*INDEX('Shortlist teams'!$Y$7:$AC$26,MATCH($A10,'Shortlist teams'!$X$7:$X$26,1),MATCH($C10,'Shortlist teams'!$Y$6:$AC$6,1))),"")</f>
        <v/>
      </c>
      <c r="O10">
        <f>IFERROR(IF(COUNTIF('De Teams'!M$5:M$25,'De Uitslagen'!$B10)*INDEX('Shortlist teams'!$Y$7:$AC$26,MATCH($A10,'Shortlist teams'!$X$7:$X$26,1),MATCH($C10,'Shortlist teams'!$Y$6:$AC$6,1))=0,"",COUNTIF('De Teams'!M$5:M$25,'De Uitslagen'!$B10)*INDEX('Shortlist teams'!$Y$7:$AC$26,MATCH($A10,'Shortlist teams'!$X$7:$X$26,1),MATCH($C10,'Shortlist teams'!$Y$6:$AC$6,1))),"")</f>
        <v>18</v>
      </c>
      <c r="P10">
        <f>IFERROR(IF(COUNTIF('De Teams'!N$5:N$25,'De Uitslagen'!$B10)*INDEX('Shortlist teams'!$Y$7:$AC$26,MATCH($A10,'Shortlist teams'!$X$7:$X$26,1),MATCH($C10,'Shortlist teams'!$Y$6:$AC$6,1))=0,"",COUNTIF('De Teams'!N$5:N$25,'De Uitslagen'!$B10)*INDEX('Shortlist teams'!$Y$7:$AC$26,MATCH($A10,'Shortlist teams'!$X$7:$X$26,1),MATCH($C10,'Shortlist teams'!$Y$6:$AC$6,1))),"")</f>
        <v>18</v>
      </c>
      <c r="Q10">
        <f>IFERROR(IF(COUNTIF('De Teams'!O$5:O$25,'De Uitslagen'!$B10)*INDEX('Shortlist teams'!$Y$7:$AC$26,MATCH($A10,'Shortlist teams'!$X$7:$X$26,1),MATCH($C10,'Shortlist teams'!$Y$6:$AC$6,1))=0,"",COUNTIF('De Teams'!O$5:O$25,'De Uitslagen'!$B10)*INDEX('Shortlist teams'!$Y$7:$AC$26,MATCH($A10,'Shortlist teams'!$X$7:$X$26,1),MATCH($C10,'Shortlist teams'!$Y$6:$AC$6,1))),"")</f>
        <v>18</v>
      </c>
      <c r="R10" s="3"/>
      <c r="V10" s="56"/>
      <c r="W10" s="1">
        <v>3</v>
      </c>
      <c r="X10" s="92"/>
      <c r="Y10" s="5" t="str">
        <f>IFERROR(VLOOKUP('De Uitslagen'!X10,'Shortlist teams'!B:C,2,FALSE),"")</f>
        <v/>
      </c>
      <c r="Z10" t="str">
        <f>IFERROR(2*IF(COUNTIF('De Teams'!B$5:B$25,'De Uitslagen'!$X10)*INDEX('Shortlist teams'!$Y$7:$AC$26,MATCH($W10,'Shortlist teams'!$X$7:$X$26,1),MATCH($Y10,'Shortlist teams'!$Y$6:$AC$6,1))=0,"",COUNTIF('De Teams'!B$5:B$25,'De Uitslagen'!$X10)*INDEX('Shortlist teams'!$Y$7:$AC$26,MATCH($W10,'Shortlist teams'!$X$7:$X$26,1),MATCH($Y10,'Shortlist teams'!$Y$6:$AC$6,1))),"")</f>
        <v/>
      </c>
      <c r="AA10" t="str">
        <f>IFERROR(2*IF(COUNTIF('De Teams'!C$5:C$25,'De Uitslagen'!$X10)*INDEX('Shortlist teams'!$Y$7:$AC$26,MATCH($W10,'Shortlist teams'!$X$7:$X$26,1),MATCH($Y10,'Shortlist teams'!$Y$6:$AC$6,1))=0,"",COUNTIF('De Teams'!C$5:C$25,'De Uitslagen'!$X10)*INDEX('Shortlist teams'!$Y$7:$AC$26,MATCH($W10,'Shortlist teams'!$X$7:$X$26,1),MATCH($Y10,'Shortlist teams'!$Y$6:$AC$6,1))),"")</f>
        <v/>
      </c>
      <c r="AB10" t="str">
        <f>IFERROR(2*IF(COUNTIF('De Teams'!D$5:D$25,'De Uitslagen'!$X10)*INDEX('Shortlist teams'!$Y$7:$AC$26,MATCH($W10,'Shortlist teams'!$X$7:$X$26,1),MATCH($Y10,'Shortlist teams'!$Y$6:$AC$6,1))=0,"",COUNTIF('De Teams'!D$5:D$25,'De Uitslagen'!$X10)*INDEX('Shortlist teams'!$Y$7:$AC$26,MATCH($W10,'Shortlist teams'!$X$7:$X$26,1),MATCH($Y10,'Shortlist teams'!$Y$6:$AC$6,1))),"")</f>
        <v/>
      </c>
      <c r="AC10" t="str">
        <f>IFERROR(2*IF(COUNTIF('De Teams'!E$5:E$25,'De Uitslagen'!$X10)*INDEX('Shortlist teams'!$Y$7:$AC$26,MATCH($W10,'Shortlist teams'!$X$7:$X$26,1),MATCH($Y10,'Shortlist teams'!$Y$6:$AC$6,1))=0,"",COUNTIF('De Teams'!E$5:E$25,'De Uitslagen'!$X10)*INDEX('Shortlist teams'!$Y$7:$AC$26,MATCH($W10,'Shortlist teams'!$X$7:$X$26,1),MATCH($Y10,'Shortlist teams'!$Y$6:$AC$6,1))),"")</f>
        <v/>
      </c>
      <c r="AD10" t="str">
        <f>IFERROR(2*IF(COUNTIF('De Teams'!F$5:F$25,'De Uitslagen'!$X10)*INDEX('Shortlist teams'!$Y$7:$AC$26,MATCH($W10,'Shortlist teams'!$X$7:$X$26,1),MATCH($Y10,'Shortlist teams'!$Y$6:$AC$6,1))=0,"",COUNTIF('De Teams'!F$5:F$25,'De Uitslagen'!$X10)*INDEX('Shortlist teams'!$Y$7:$AC$26,MATCH($W10,'Shortlist teams'!$X$7:$X$26,1),MATCH($Y10,'Shortlist teams'!$Y$6:$AC$6,1))),"")</f>
        <v/>
      </c>
      <c r="AE10" t="str">
        <f>IFERROR(2*IF(COUNTIF('De Teams'!G$5:G$25,'De Uitslagen'!$X10)*INDEX('Shortlist teams'!$Y$7:$AC$26,MATCH($W10,'Shortlist teams'!$X$7:$X$26,1),MATCH($Y10,'Shortlist teams'!$Y$6:$AC$6,1))=0,"",COUNTIF('De Teams'!G$5:G$25,'De Uitslagen'!$X10)*INDEX('Shortlist teams'!$Y$7:$AC$26,MATCH($W10,'Shortlist teams'!$X$7:$X$26,1),MATCH($Y10,'Shortlist teams'!$Y$6:$AC$6,1))),"")</f>
        <v/>
      </c>
      <c r="AF10" t="str">
        <f>IFERROR(2*IF(COUNTIF('De Teams'!H$5:H$25,'De Uitslagen'!$X10)*INDEX('Shortlist teams'!$Y$7:$AC$26,MATCH($W10,'Shortlist teams'!$X$7:$X$26,1),MATCH($Y10,'Shortlist teams'!$Y$6:$AC$6,1))=0,"",COUNTIF('De Teams'!H$5:H$25,'De Uitslagen'!$X10)*INDEX('Shortlist teams'!$Y$7:$AC$26,MATCH($W10,'Shortlist teams'!$X$7:$X$26,1),MATCH($Y10,'Shortlist teams'!$Y$6:$AC$6,1))),"")</f>
        <v/>
      </c>
      <c r="AG10" t="str">
        <f>IFERROR(2*IF(COUNTIF('De Teams'!I$5:I$25,'De Uitslagen'!$X10)*INDEX('Shortlist teams'!$Y$7:$AC$26,MATCH($W10,'Shortlist teams'!$X$7:$X$26,1),MATCH($Y10,'Shortlist teams'!$Y$6:$AC$6,1))=0,"",COUNTIF('De Teams'!I$5:I$25,'De Uitslagen'!$X10)*INDEX('Shortlist teams'!$Y$7:$AC$26,MATCH($W10,'Shortlist teams'!$X$7:$X$26,1),MATCH($Y10,'Shortlist teams'!$Y$6:$AC$6,1))),"")</f>
        <v/>
      </c>
      <c r="AH10" t="str">
        <f>IFERROR(2*IF(COUNTIF('De Teams'!J$5:J$25,'De Uitslagen'!$X10)*INDEX('Shortlist teams'!$Y$7:$AC$26,MATCH($W10,'Shortlist teams'!$X$7:$X$26,1),MATCH($Y10,'Shortlist teams'!$Y$6:$AC$6,1))=0,"",COUNTIF('De Teams'!J$5:J$25,'De Uitslagen'!$X10)*INDEX('Shortlist teams'!$Y$7:$AC$26,MATCH($W10,'Shortlist teams'!$X$7:$X$26,1),MATCH($Y10,'Shortlist teams'!$Y$6:$AC$6,1))),"")</f>
        <v/>
      </c>
      <c r="AI10" t="str">
        <f>IFERROR(2*IF(COUNTIF('De Teams'!K$5:K$25,'De Uitslagen'!$X10)*INDEX('Shortlist teams'!$Y$7:$AC$26,MATCH($W10,'Shortlist teams'!$X$7:$X$26,1),MATCH($Y10,'Shortlist teams'!$Y$6:$AC$6,1))=0,"",COUNTIF('De Teams'!K$5:K$25,'De Uitslagen'!$X10)*INDEX('Shortlist teams'!$Y$7:$AC$26,MATCH($W10,'Shortlist teams'!$X$7:$X$26,1),MATCH($Y10,'Shortlist teams'!$Y$6:$AC$6,1))),"")</f>
        <v/>
      </c>
      <c r="AJ10" t="str">
        <f>IFERROR(2*IF(COUNTIF('De Teams'!L$5:L$25,'De Uitslagen'!$X10)*INDEX('Shortlist teams'!$Y$7:$AC$26,MATCH($W10,'Shortlist teams'!$X$7:$X$26,1),MATCH($Y10,'Shortlist teams'!$Y$6:$AC$6,1))=0,"",COUNTIF('De Teams'!L$5:L$25,'De Uitslagen'!$X10)*INDEX('Shortlist teams'!$Y$7:$AC$26,MATCH($W10,'Shortlist teams'!$X$7:$X$26,1),MATCH($Y10,'Shortlist teams'!$Y$6:$AC$6,1))),"")</f>
        <v/>
      </c>
      <c r="AK10" t="str">
        <f>IFERROR(2*IF(COUNTIF('De Teams'!M$5:M$25,'De Uitslagen'!$X10)*INDEX('Shortlist teams'!$Y$7:$AC$26,MATCH($W10,'Shortlist teams'!$X$7:$X$26,1),MATCH($Y10,'Shortlist teams'!$Y$6:$AC$6,1))=0,"",COUNTIF('De Teams'!M$5:M$25,'De Uitslagen'!$X10)*INDEX('Shortlist teams'!$Y$7:$AC$26,MATCH($W10,'Shortlist teams'!$X$7:$X$26,1),MATCH($Y10,'Shortlist teams'!$Y$6:$AC$6,1))),"")</f>
        <v/>
      </c>
      <c r="AL10" t="str">
        <f>IFERROR(2*IF(COUNTIF('De Teams'!N$5:N$25,'De Uitslagen'!$X10)*INDEX('Shortlist teams'!$Y$7:$AC$26,MATCH($W10,'Shortlist teams'!$X$7:$X$26,1),MATCH($Y10,'Shortlist teams'!$Y$6:$AC$6,1))=0,"",COUNTIF('De Teams'!N$5:N$25,'De Uitslagen'!$X10)*INDEX('Shortlist teams'!$Y$7:$AC$26,MATCH($W10,'Shortlist teams'!$X$7:$X$26,1),MATCH($Y10,'Shortlist teams'!$Y$6:$AC$6,1))),"")</f>
        <v/>
      </c>
      <c r="AM10" s="56"/>
    </row>
    <row r="11" spans="1:39" ht="16.2" customHeight="1" x14ac:dyDescent="0.3">
      <c r="A11" s="1">
        <v>4</v>
      </c>
      <c r="B11" s="8" t="s">
        <v>4</v>
      </c>
      <c r="C11" s="88" t="str">
        <f>IFERROR(VLOOKUP('De Uitslagen'!B11,'Shortlist teams'!B:C,2,FALSE),"")</f>
        <v>HC</v>
      </c>
      <c r="D11">
        <f>IFERROR(IF(COUNTIF('De Teams'!B$5:B$25,'De Uitslagen'!$B11)*INDEX('Shortlist teams'!$Y$7:$AC$26,MATCH($A11,'Shortlist teams'!$X$7:$X$26,1),MATCH($C11,'Shortlist teams'!$Y$6:$AC$6,1))=0,"",COUNTIF('De Teams'!B$5:B$25,'De Uitslagen'!$B11)*INDEX('Shortlist teams'!$Y$7:$AC$26,MATCH($A11,'Shortlist teams'!$X$7:$X$26,1),MATCH($C11,'Shortlist teams'!$Y$6:$AC$6,1))),"")</f>
        <v>13</v>
      </c>
      <c r="E11">
        <f>IFERROR(IF(COUNTIF('De Teams'!C$5:C$25,'De Uitslagen'!$B11)*INDEX('Shortlist teams'!$Y$7:$AC$26,MATCH($A11,'Shortlist teams'!$X$7:$X$26,1),MATCH($C11,'Shortlist teams'!$Y$6:$AC$6,1))=0,"",COUNTIF('De Teams'!C$5:C$25,'De Uitslagen'!$B11)*INDEX('Shortlist teams'!$Y$7:$AC$26,MATCH($A11,'Shortlist teams'!$X$7:$X$26,1),MATCH($C11,'Shortlist teams'!$Y$6:$AC$6,1))),"")</f>
        <v>13</v>
      </c>
      <c r="F11">
        <f>IFERROR(IF(COUNTIF('De Teams'!D$5:D$25,'De Uitslagen'!$B11)*INDEX('Shortlist teams'!$Y$7:$AC$26,MATCH($A11,'Shortlist teams'!$X$7:$X$26,1),MATCH($C11,'Shortlist teams'!$Y$6:$AC$6,1))=0,"",COUNTIF('De Teams'!D$5:D$25,'De Uitslagen'!$B11)*INDEX('Shortlist teams'!$Y$7:$AC$26,MATCH($A11,'Shortlist teams'!$X$7:$X$26,1),MATCH($C11,'Shortlist teams'!$Y$6:$AC$6,1))),"")</f>
        <v>13</v>
      </c>
      <c r="G11">
        <f>IFERROR(IF(COUNTIF('De Teams'!E$5:E$25,'De Uitslagen'!$B11)*INDEX('Shortlist teams'!$Y$7:$AC$26,MATCH($A11,'Shortlist teams'!$X$7:$X$26,1),MATCH($C11,'Shortlist teams'!$Y$6:$AC$6,1))=0,"",COUNTIF('De Teams'!E$5:E$25,'De Uitslagen'!$B11)*INDEX('Shortlist teams'!$Y$7:$AC$26,MATCH($A11,'Shortlist teams'!$X$7:$X$26,1),MATCH($C11,'Shortlist teams'!$Y$6:$AC$6,1))),"")</f>
        <v>13</v>
      </c>
      <c r="H11">
        <f>IFERROR(IF(COUNTIF('De Teams'!F$5:F$25,'De Uitslagen'!$B11)*INDEX('Shortlist teams'!$Y$7:$AC$26,MATCH($A11,'Shortlist teams'!$X$7:$X$26,1),MATCH($C11,'Shortlist teams'!$Y$6:$AC$6,1))=0,"",COUNTIF('De Teams'!F$5:F$25,'De Uitslagen'!$B11)*INDEX('Shortlist teams'!$Y$7:$AC$26,MATCH($A11,'Shortlist teams'!$X$7:$X$26,1),MATCH($C11,'Shortlist teams'!$Y$6:$AC$6,1))),"")</f>
        <v>13</v>
      </c>
      <c r="I11">
        <f>IFERROR(IF(COUNTIF('De Teams'!G$5:G$25,'De Uitslagen'!$B11)*INDEX('Shortlist teams'!$Y$7:$AC$26,MATCH($A11,'Shortlist teams'!$X$7:$X$26,1),MATCH($C11,'Shortlist teams'!$Y$6:$AC$6,1))=0,"",COUNTIF('De Teams'!G$5:G$25,'De Uitslagen'!$B11)*INDEX('Shortlist teams'!$Y$7:$AC$26,MATCH($A11,'Shortlist teams'!$X$7:$X$26,1),MATCH($C11,'Shortlist teams'!$Y$6:$AC$6,1))),"")</f>
        <v>13</v>
      </c>
      <c r="J11">
        <f>IFERROR(IF(COUNTIF('De Teams'!H$5:H$25,'De Uitslagen'!$B11)*INDEX('Shortlist teams'!$Y$7:$AC$26,MATCH($A11,'Shortlist teams'!$X$7:$X$26,1),MATCH($C11,'Shortlist teams'!$Y$6:$AC$6,1))=0,"",COUNTIF('De Teams'!H$5:H$25,'De Uitslagen'!$B11)*INDEX('Shortlist teams'!$Y$7:$AC$26,MATCH($A11,'Shortlist teams'!$X$7:$X$26,1),MATCH($C11,'Shortlist teams'!$Y$6:$AC$6,1))),"")</f>
        <v>13</v>
      </c>
      <c r="K11">
        <f>IFERROR(IF(COUNTIF('De Teams'!I$5:I$25,'De Uitslagen'!$B11)*INDEX('Shortlist teams'!$Y$7:$AC$26,MATCH($A11,'Shortlist teams'!$X$7:$X$26,1),MATCH($C11,'Shortlist teams'!$Y$6:$AC$6,1))=0,"",COUNTIF('De Teams'!I$5:I$25,'De Uitslagen'!$B11)*INDEX('Shortlist teams'!$Y$7:$AC$26,MATCH($A11,'Shortlist teams'!$X$7:$X$26,1),MATCH($C11,'Shortlist teams'!$Y$6:$AC$6,1))),"")</f>
        <v>13</v>
      </c>
      <c r="L11">
        <f>IFERROR(IF(COUNTIF('De Teams'!J$5:J$25,'De Uitslagen'!$B11)*INDEX('Shortlist teams'!$Y$7:$AC$26,MATCH($A11,'Shortlist teams'!$X$7:$X$26,1),MATCH($C11,'Shortlist teams'!$Y$6:$AC$6,1))=0,"",COUNTIF('De Teams'!J$5:J$25,'De Uitslagen'!$B11)*INDEX('Shortlist teams'!$Y$7:$AC$26,MATCH($A11,'Shortlist teams'!$X$7:$X$26,1),MATCH($C11,'Shortlist teams'!$Y$6:$AC$6,1))),"")</f>
        <v>13</v>
      </c>
      <c r="M11">
        <f>IFERROR(IF(COUNTIF('De Teams'!K$5:K$25,'De Uitslagen'!$B11)*INDEX('Shortlist teams'!$Y$7:$AC$26,MATCH($A11,'Shortlist teams'!$X$7:$X$26,1),MATCH($C11,'Shortlist teams'!$Y$6:$AC$6,1))=0,"",COUNTIF('De Teams'!K$5:K$25,'De Uitslagen'!$B11)*INDEX('Shortlist teams'!$Y$7:$AC$26,MATCH($A11,'Shortlist teams'!$X$7:$X$26,1),MATCH($C11,'Shortlist teams'!$Y$6:$AC$6,1))),"")</f>
        <v>13</v>
      </c>
      <c r="N11">
        <f>IFERROR(IF(COUNTIF('De Teams'!L$5:L$25,'De Uitslagen'!$B11)*INDEX('Shortlist teams'!$Y$7:$AC$26,MATCH($A11,'Shortlist teams'!$X$7:$X$26,1),MATCH($C11,'Shortlist teams'!$Y$6:$AC$6,1))=0,"",COUNTIF('De Teams'!L$5:L$25,'De Uitslagen'!$B11)*INDEX('Shortlist teams'!$Y$7:$AC$26,MATCH($A11,'Shortlist teams'!$X$7:$X$26,1),MATCH($C11,'Shortlist teams'!$Y$6:$AC$6,1))),"")</f>
        <v>13</v>
      </c>
      <c r="O11">
        <f>IFERROR(IF(COUNTIF('De Teams'!M$5:M$25,'De Uitslagen'!$B11)*INDEX('Shortlist teams'!$Y$7:$AC$26,MATCH($A11,'Shortlist teams'!$X$7:$X$26,1),MATCH($C11,'Shortlist teams'!$Y$6:$AC$6,1))=0,"",COUNTIF('De Teams'!M$5:M$25,'De Uitslagen'!$B11)*INDEX('Shortlist teams'!$Y$7:$AC$26,MATCH($A11,'Shortlist teams'!$X$7:$X$26,1),MATCH($C11,'Shortlist teams'!$Y$6:$AC$6,1))),"")</f>
        <v>13</v>
      </c>
      <c r="P11">
        <f>IFERROR(IF(COUNTIF('De Teams'!N$5:N$25,'De Uitslagen'!$B11)*INDEX('Shortlist teams'!$Y$7:$AC$26,MATCH($A11,'Shortlist teams'!$X$7:$X$26,1),MATCH($C11,'Shortlist teams'!$Y$6:$AC$6,1))=0,"",COUNTIF('De Teams'!N$5:N$25,'De Uitslagen'!$B11)*INDEX('Shortlist teams'!$Y$7:$AC$26,MATCH($A11,'Shortlist teams'!$X$7:$X$26,1),MATCH($C11,'Shortlist teams'!$Y$6:$AC$6,1))),"")</f>
        <v>13</v>
      </c>
      <c r="Q11">
        <f>IFERROR(IF(COUNTIF('De Teams'!O$5:O$25,'De Uitslagen'!$B11)*INDEX('Shortlist teams'!$Y$7:$AC$26,MATCH($A11,'Shortlist teams'!$X$7:$X$26,1),MATCH($C11,'Shortlist teams'!$Y$6:$AC$6,1))=0,"",COUNTIF('De Teams'!O$5:O$25,'De Uitslagen'!$B11)*INDEX('Shortlist teams'!$Y$7:$AC$26,MATCH($A11,'Shortlist teams'!$X$7:$X$26,1),MATCH($C11,'Shortlist teams'!$Y$6:$AC$6,1))),"")</f>
        <v>13</v>
      </c>
      <c r="R11" s="3"/>
      <c r="U11" s="57"/>
      <c r="V11" s="56"/>
      <c r="W11" s="1">
        <v>4</v>
      </c>
      <c r="X11" s="9"/>
      <c r="Y11" s="5" t="str">
        <f>IFERROR(VLOOKUP('De Uitslagen'!X11,'Shortlist teams'!B:C,2,FALSE),"")</f>
        <v/>
      </c>
      <c r="Z11" t="str">
        <f>IFERROR(2*IF(COUNTIF('De Teams'!B$5:B$25,'De Uitslagen'!$X11)*INDEX('Shortlist teams'!$Y$7:$AC$26,MATCH($W11,'Shortlist teams'!$X$7:$X$26,1),MATCH($Y11,'Shortlist teams'!$Y$6:$AC$6,1))=0,"",COUNTIF('De Teams'!B$5:B$25,'De Uitslagen'!$X11)*INDEX('Shortlist teams'!$Y$7:$AC$26,MATCH($W11,'Shortlist teams'!$X$7:$X$26,1),MATCH($Y11,'Shortlist teams'!$Y$6:$AC$6,1))),"")</f>
        <v/>
      </c>
      <c r="AA11" t="str">
        <f>IFERROR(2*IF(COUNTIF('De Teams'!C$5:C$25,'De Uitslagen'!$X11)*INDEX('Shortlist teams'!$Y$7:$AC$26,MATCH($W11,'Shortlist teams'!$X$7:$X$26,1),MATCH($Y11,'Shortlist teams'!$Y$6:$AC$6,1))=0,"",COUNTIF('De Teams'!C$5:C$25,'De Uitslagen'!$X11)*INDEX('Shortlist teams'!$Y$7:$AC$26,MATCH($W11,'Shortlist teams'!$X$7:$X$26,1),MATCH($Y11,'Shortlist teams'!$Y$6:$AC$6,1))),"")</f>
        <v/>
      </c>
      <c r="AB11" t="str">
        <f>IFERROR(2*IF(COUNTIF('De Teams'!D$5:D$25,'De Uitslagen'!$X11)*INDEX('Shortlist teams'!$Y$7:$AC$26,MATCH($W11,'Shortlist teams'!$X$7:$X$26,1),MATCH($Y11,'Shortlist teams'!$Y$6:$AC$6,1))=0,"",COUNTIF('De Teams'!D$5:D$25,'De Uitslagen'!$X11)*INDEX('Shortlist teams'!$Y$7:$AC$26,MATCH($W11,'Shortlist teams'!$X$7:$X$26,1),MATCH($Y11,'Shortlist teams'!$Y$6:$AC$6,1))),"")</f>
        <v/>
      </c>
      <c r="AC11" t="str">
        <f>IFERROR(2*IF(COUNTIF('De Teams'!E$5:E$25,'De Uitslagen'!$X11)*INDEX('Shortlist teams'!$Y$7:$AC$26,MATCH($W11,'Shortlist teams'!$X$7:$X$26,1),MATCH($Y11,'Shortlist teams'!$Y$6:$AC$6,1))=0,"",COUNTIF('De Teams'!E$5:E$25,'De Uitslagen'!$X11)*INDEX('Shortlist teams'!$Y$7:$AC$26,MATCH($W11,'Shortlist teams'!$X$7:$X$26,1),MATCH($Y11,'Shortlist teams'!$Y$6:$AC$6,1))),"")</f>
        <v/>
      </c>
      <c r="AD11" t="str">
        <f>IFERROR(2*IF(COUNTIF('De Teams'!F$5:F$25,'De Uitslagen'!$X11)*INDEX('Shortlist teams'!$Y$7:$AC$26,MATCH($W11,'Shortlist teams'!$X$7:$X$26,1),MATCH($Y11,'Shortlist teams'!$Y$6:$AC$6,1))=0,"",COUNTIF('De Teams'!F$5:F$25,'De Uitslagen'!$X11)*INDEX('Shortlist teams'!$Y$7:$AC$26,MATCH($W11,'Shortlist teams'!$X$7:$X$26,1),MATCH($Y11,'Shortlist teams'!$Y$6:$AC$6,1))),"")</f>
        <v/>
      </c>
      <c r="AE11" t="str">
        <f>IFERROR(2*IF(COUNTIF('De Teams'!G$5:G$25,'De Uitslagen'!$X11)*INDEX('Shortlist teams'!$Y$7:$AC$26,MATCH($W11,'Shortlist teams'!$X$7:$X$26,1),MATCH($Y11,'Shortlist teams'!$Y$6:$AC$6,1))=0,"",COUNTIF('De Teams'!G$5:G$25,'De Uitslagen'!$X11)*INDEX('Shortlist teams'!$Y$7:$AC$26,MATCH($W11,'Shortlist teams'!$X$7:$X$26,1),MATCH($Y11,'Shortlist teams'!$Y$6:$AC$6,1))),"")</f>
        <v/>
      </c>
      <c r="AF11" t="str">
        <f>IFERROR(2*IF(COUNTIF('De Teams'!H$5:H$25,'De Uitslagen'!$X11)*INDEX('Shortlist teams'!$Y$7:$AC$26,MATCH($W11,'Shortlist teams'!$X$7:$X$26,1),MATCH($Y11,'Shortlist teams'!$Y$6:$AC$6,1))=0,"",COUNTIF('De Teams'!H$5:H$25,'De Uitslagen'!$X11)*INDEX('Shortlist teams'!$Y$7:$AC$26,MATCH($W11,'Shortlist teams'!$X$7:$X$26,1),MATCH($Y11,'Shortlist teams'!$Y$6:$AC$6,1))),"")</f>
        <v/>
      </c>
      <c r="AG11" t="str">
        <f>IFERROR(2*IF(COUNTIF('De Teams'!I$5:I$25,'De Uitslagen'!$X11)*INDEX('Shortlist teams'!$Y$7:$AC$26,MATCH($W11,'Shortlist teams'!$X$7:$X$26,1),MATCH($Y11,'Shortlist teams'!$Y$6:$AC$6,1))=0,"",COUNTIF('De Teams'!I$5:I$25,'De Uitslagen'!$X11)*INDEX('Shortlist teams'!$Y$7:$AC$26,MATCH($W11,'Shortlist teams'!$X$7:$X$26,1),MATCH($Y11,'Shortlist teams'!$Y$6:$AC$6,1))),"")</f>
        <v/>
      </c>
      <c r="AH11" t="str">
        <f>IFERROR(2*IF(COUNTIF('De Teams'!J$5:J$25,'De Uitslagen'!$X11)*INDEX('Shortlist teams'!$Y$7:$AC$26,MATCH($W11,'Shortlist teams'!$X$7:$X$26,1),MATCH($Y11,'Shortlist teams'!$Y$6:$AC$6,1))=0,"",COUNTIF('De Teams'!J$5:J$25,'De Uitslagen'!$X11)*INDEX('Shortlist teams'!$Y$7:$AC$26,MATCH($W11,'Shortlist teams'!$X$7:$X$26,1),MATCH($Y11,'Shortlist teams'!$Y$6:$AC$6,1))),"")</f>
        <v/>
      </c>
      <c r="AI11" t="str">
        <f>IFERROR(2*IF(COUNTIF('De Teams'!K$5:K$25,'De Uitslagen'!$X11)*INDEX('Shortlist teams'!$Y$7:$AC$26,MATCH($W11,'Shortlist teams'!$X$7:$X$26,1),MATCH($Y11,'Shortlist teams'!$Y$6:$AC$6,1))=0,"",COUNTIF('De Teams'!K$5:K$25,'De Uitslagen'!$X11)*INDEX('Shortlist teams'!$Y$7:$AC$26,MATCH($W11,'Shortlist teams'!$X$7:$X$26,1),MATCH($Y11,'Shortlist teams'!$Y$6:$AC$6,1))),"")</f>
        <v/>
      </c>
      <c r="AJ11" t="str">
        <f>IFERROR(2*IF(COUNTIF('De Teams'!L$5:L$25,'De Uitslagen'!$X11)*INDEX('Shortlist teams'!$Y$7:$AC$26,MATCH($W11,'Shortlist teams'!$X$7:$X$26,1),MATCH($Y11,'Shortlist teams'!$Y$6:$AC$6,1))=0,"",COUNTIF('De Teams'!L$5:L$25,'De Uitslagen'!$X11)*INDEX('Shortlist teams'!$Y$7:$AC$26,MATCH($W11,'Shortlist teams'!$X$7:$X$26,1),MATCH($Y11,'Shortlist teams'!$Y$6:$AC$6,1))),"")</f>
        <v/>
      </c>
      <c r="AK11" t="str">
        <f>IFERROR(2*IF(COUNTIF('De Teams'!M$5:M$25,'De Uitslagen'!$X11)*INDEX('Shortlist teams'!$Y$7:$AC$26,MATCH($W11,'Shortlist teams'!$X$7:$X$26,1),MATCH($Y11,'Shortlist teams'!$Y$6:$AC$6,1))=0,"",COUNTIF('De Teams'!M$5:M$25,'De Uitslagen'!$X11)*INDEX('Shortlist teams'!$Y$7:$AC$26,MATCH($W11,'Shortlist teams'!$X$7:$X$26,1),MATCH($Y11,'Shortlist teams'!$Y$6:$AC$6,1))),"")</f>
        <v/>
      </c>
      <c r="AL11" t="str">
        <f>IFERROR(2*IF(COUNTIF('De Teams'!N$5:N$25,'De Uitslagen'!$X11)*INDEX('Shortlist teams'!$Y$7:$AC$26,MATCH($W11,'Shortlist teams'!$X$7:$X$26,1),MATCH($Y11,'Shortlist teams'!$Y$6:$AC$6,1))=0,"",COUNTIF('De Teams'!N$5:N$25,'De Uitslagen'!$X11)*INDEX('Shortlist teams'!$Y$7:$AC$26,MATCH($W11,'Shortlist teams'!$X$7:$X$26,1),MATCH($Y11,'Shortlist teams'!$Y$6:$AC$6,1))),"")</f>
        <v/>
      </c>
      <c r="AM11" s="56"/>
    </row>
    <row r="12" spans="1:39" ht="14.4" x14ac:dyDescent="0.3">
      <c r="A12" s="1">
        <v>5</v>
      </c>
      <c r="B12" s="6" t="s">
        <v>180</v>
      </c>
      <c r="C12" s="88">
        <f>IFERROR(VLOOKUP('De Uitslagen'!B12,'Shortlist teams'!B:C,2,FALSE),"")</f>
        <v>3</v>
      </c>
      <c r="D12" t="str">
        <f>IFERROR(IF(COUNTIF('De Teams'!B$5:B$25,'De Uitslagen'!$B12)*INDEX('Shortlist teams'!$Y$7:$AC$26,MATCH($A12,'Shortlist teams'!$X$7:$X$26,1),MATCH($C12,'Shortlist teams'!$Y$6:$AC$6,1))=0,"",COUNTIF('De Teams'!B$5:B$25,'De Uitslagen'!$B12)*INDEX('Shortlist teams'!$Y$7:$AC$26,MATCH($A12,'Shortlist teams'!$X$7:$X$26,1),MATCH($C12,'Shortlist teams'!$Y$6:$AC$6,1))),"")</f>
        <v/>
      </c>
      <c r="E12">
        <f>IFERROR(IF(COUNTIF('De Teams'!C$5:C$25,'De Uitslagen'!$B12)*INDEX('Shortlist teams'!$Y$7:$AC$26,MATCH($A12,'Shortlist teams'!$X$7:$X$26,1),MATCH($C12,'Shortlist teams'!$Y$6:$AC$6,1))=0,"",COUNTIF('De Teams'!C$5:C$25,'De Uitslagen'!$B12)*INDEX('Shortlist teams'!$Y$7:$AC$26,MATCH($A12,'Shortlist teams'!$X$7:$X$26,1),MATCH($C12,'Shortlist teams'!$Y$6:$AC$6,1))),"")</f>
        <v>23</v>
      </c>
      <c r="F12" t="str">
        <f>IFERROR(IF(COUNTIF('De Teams'!D$5:D$25,'De Uitslagen'!$B12)*INDEX('Shortlist teams'!$Y$7:$AC$26,MATCH($A12,'Shortlist teams'!$X$7:$X$26,1),MATCH($C12,'Shortlist teams'!$Y$6:$AC$6,1))=0,"",COUNTIF('De Teams'!D$5:D$25,'De Uitslagen'!$B12)*INDEX('Shortlist teams'!$Y$7:$AC$26,MATCH($A12,'Shortlist teams'!$X$7:$X$26,1),MATCH($C12,'Shortlist teams'!$Y$6:$AC$6,1))),"")</f>
        <v/>
      </c>
      <c r="G12" t="str">
        <f>IFERROR(IF(COUNTIF('De Teams'!E$5:E$25,'De Uitslagen'!$B12)*INDEX('Shortlist teams'!$Y$7:$AC$26,MATCH($A12,'Shortlist teams'!$X$7:$X$26,1),MATCH($C12,'Shortlist teams'!$Y$6:$AC$6,1))=0,"",COUNTIF('De Teams'!E$5:E$25,'De Uitslagen'!$B12)*INDEX('Shortlist teams'!$Y$7:$AC$26,MATCH($A12,'Shortlist teams'!$X$7:$X$26,1),MATCH($C12,'Shortlist teams'!$Y$6:$AC$6,1))),"")</f>
        <v/>
      </c>
      <c r="H12" t="str">
        <f>IFERROR(IF(COUNTIF('De Teams'!F$5:F$25,'De Uitslagen'!$B12)*INDEX('Shortlist teams'!$Y$7:$AC$26,MATCH($A12,'Shortlist teams'!$X$7:$X$26,1),MATCH($C12,'Shortlist teams'!$Y$6:$AC$6,1))=0,"",COUNTIF('De Teams'!F$5:F$25,'De Uitslagen'!$B12)*INDEX('Shortlist teams'!$Y$7:$AC$26,MATCH($A12,'Shortlist teams'!$X$7:$X$26,1),MATCH($C12,'Shortlist teams'!$Y$6:$AC$6,1))),"")</f>
        <v/>
      </c>
      <c r="I12" t="str">
        <f>IFERROR(IF(COUNTIF('De Teams'!G$5:G$25,'De Uitslagen'!$B12)*INDEX('Shortlist teams'!$Y$7:$AC$26,MATCH($A12,'Shortlist teams'!$X$7:$X$26,1),MATCH($C12,'Shortlist teams'!$Y$6:$AC$6,1))=0,"",COUNTIF('De Teams'!G$5:G$25,'De Uitslagen'!$B12)*INDEX('Shortlist teams'!$Y$7:$AC$26,MATCH($A12,'Shortlist teams'!$X$7:$X$26,1),MATCH($C12,'Shortlist teams'!$Y$6:$AC$6,1))),"")</f>
        <v/>
      </c>
      <c r="J12">
        <f>IFERROR(IF(COUNTIF('De Teams'!H$5:H$25,'De Uitslagen'!$B12)*INDEX('Shortlist teams'!$Y$7:$AC$26,MATCH($A12,'Shortlist teams'!$X$7:$X$26,1),MATCH($C12,'Shortlist teams'!$Y$6:$AC$6,1))=0,"",COUNTIF('De Teams'!H$5:H$25,'De Uitslagen'!$B12)*INDEX('Shortlist teams'!$Y$7:$AC$26,MATCH($A12,'Shortlist teams'!$X$7:$X$26,1),MATCH($C12,'Shortlist teams'!$Y$6:$AC$6,1))),"")</f>
        <v>23</v>
      </c>
      <c r="K12" t="str">
        <f>IFERROR(IF(COUNTIF('De Teams'!I$5:I$25,'De Uitslagen'!$B12)*INDEX('Shortlist teams'!$Y$7:$AC$26,MATCH($A12,'Shortlist teams'!$X$7:$X$26,1),MATCH($C12,'Shortlist teams'!$Y$6:$AC$6,1))=0,"",COUNTIF('De Teams'!I$5:I$25,'De Uitslagen'!$B12)*INDEX('Shortlist teams'!$Y$7:$AC$26,MATCH($A12,'Shortlist teams'!$X$7:$X$26,1),MATCH($C12,'Shortlist teams'!$Y$6:$AC$6,1))),"")</f>
        <v/>
      </c>
      <c r="L12" t="str">
        <f>IFERROR(IF(COUNTIF('De Teams'!J$5:J$25,'De Uitslagen'!$B12)*INDEX('Shortlist teams'!$Y$7:$AC$26,MATCH($A12,'Shortlist teams'!$X$7:$X$26,1),MATCH($C12,'Shortlist teams'!$Y$6:$AC$6,1))=0,"",COUNTIF('De Teams'!J$5:J$25,'De Uitslagen'!$B12)*INDEX('Shortlist teams'!$Y$7:$AC$26,MATCH($A12,'Shortlist teams'!$X$7:$X$26,1),MATCH($C12,'Shortlist teams'!$Y$6:$AC$6,1))),"")</f>
        <v/>
      </c>
      <c r="M12">
        <f>IFERROR(IF(COUNTIF('De Teams'!K$5:K$25,'De Uitslagen'!$B12)*INDEX('Shortlist teams'!$Y$7:$AC$26,MATCH($A12,'Shortlist teams'!$X$7:$X$26,1),MATCH($C12,'Shortlist teams'!$Y$6:$AC$6,1))=0,"",COUNTIF('De Teams'!K$5:K$25,'De Uitslagen'!$B12)*INDEX('Shortlist teams'!$Y$7:$AC$26,MATCH($A12,'Shortlist teams'!$X$7:$X$26,1),MATCH($C12,'Shortlist teams'!$Y$6:$AC$6,1))),"")</f>
        <v>23</v>
      </c>
      <c r="N12">
        <f>IFERROR(IF(COUNTIF('De Teams'!L$5:L$25,'De Uitslagen'!$B12)*INDEX('Shortlist teams'!$Y$7:$AC$26,MATCH($A12,'Shortlist teams'!$X$7:$X$26,1),MATCH($C12,'Shortlist teams'!$Y$6:$AC$6,1))=0,"",COUNTIF('De Teams'!L$5:L$25,'De Uitslagen'!$B12)*INDEX('Shortlist teams'!$Y$7:$AC$26,MATCH($A12,'Shortlist teams'!$X$7:$X$26,1),MATCH($C12,'Shortlist teams'!$Y$6:$AC$6,1))),"")</f>
        <v>23</v>
      </c>
      <c r="O12">
        <f>IFERROR(IF(COUNTIF('De Teams'!M$5:M$25,'De Uitslagen'!$B12)*INDEX('Shortlist teams'!$Y$7:$AC$26,MATCH($A12,'Shortlist teams'!$X$7:$X$26,1),MATCH($C12,'Shortlist teams'!$Y$6:$AC$6,1))=0,"",COUNTIF('De Teams'!M$5:M$25,'De Uitslagen'!$B12)*INDEX('Shortlist teams'!$Y$7:$AC$26,MATCH($A12,'Shortlist teams'!$X$7:$X$26,1),MATCH($C12,'Shortlist teams'!$Y$6:$AC$6,1))),"")</f>
        <v>23</v>
      </c>
      <c r="P12" t="str">
        <f>IFERROR(IF(COUNTIF('De Teams'!N$5:N$25,'De Uitslagen'!$B12)*INDEX('Shortlist teams'!$Y$7:$AC$26,MATCH($A12,'Shortlist teams'!$X$7:$X$26,1),MATCH($C12,'Shortlist teams'!$Y$6:$AC$6,1))=0,"",COUNTIF('De Teams'!N$5:N$25,'De Uitslagen'!$B12)*INDEX('Shortlist teams'!$Y$7:$AC$26,MATCH($A12,'Shortlist teams'!$X$7:$X$26,1),MATCH($C12,'Shortlist teams'!$Y$6:$AC$6,1))),"")</f>
        <v/>
      </c>
      <c r="Q12" t="str">
        <f>IFERROR(IF(COUNTIF('De Teams'!O$5:O$25,'De Uitslagen'!$B12)*INDEX('Shortlist teams'!$Y$7:$AC$26,MATCH($A12,'Shortlist teams'!$X$7:$X$26,1),MATCH($C12,'Shortlist teams'!$Y$6:$AC$6,1))=0,"",COUNTIF('De Teams'!O$5:O$25,'De Uitslagen'!$B12)*INDEX('Shortlist teams'!$Y$7:$AC$26,MATCH($A12,'Shortlist teams'!$X$7:$X$26,1),MATCH($C12,'Shortlist teams'!$Y$6:$AC$6,1))),"")</f>
        <v/>
      </c>
      <c r="R12" s="3"/>
      <c r="V12" s="56"/>
      <c r="W12" s="1">
        <v>5</v>
      </c>
      <c r="X12" s="8"/>
      <c r="Y12" s="5" t="str">
        <f>IFERROR(VLOOKUP('De Uitslagen'!X12,'Shortlist teams'!B:C,2,FALSE),"")</f>
        <v/>
      </c>
      <c r="Z12" t="str">
        <f>IFERROR(2*IF(COUNTIF('De Teams'!B$5:B$25,'De Uitslagen'!$X12)*INDEX('Shortlist teams'!$Y$7:$AC$26,MATCH($W12,'Shortlist teams'!$X$7:$X$26,1),MATCH($Y12,'Shortlist teams'!$Y$6:$AC$6,1))=0,"",COUNTIF('De Teams'!B$5:B$25,'De Uitslagen'!$X12)*INDEX('Shortlist teams'!$Y$7:$AC$26,MATCH($W12,'Shortlist teams'!$X$7:$X$26,1),MATCH($Y12,'Shortlist teams'!$Y$6:$AC$6,1))),"")</f>
        <v/>
      </c>
      <c r="AA12" t="str">
        <f>IFERROR(2*IF(COUNTIF('De Teams'!C$5:C$25,'De Uitslagen'!$X12)*INDEX('Shortlist teams'!$Y$7:$AC$26,MATCH($W12,'Shortlist teams'!$X$7:$X$26,1),MATCH($Y12,'Shortlist teams'!$Y$6:$AC$6,1))=0,"",COUNTIF('De Teams'!C$5:C$25,'De Uitslagen'!$X12)*INDEX('Shortlist teams'!$Y$7:$AC$26,MATCH($W12,'Shortlist teams'!$X$7:$X$26,1),MATCH($Y12,'Shortlist teams'!$Y$6:$AC$6,1))),"")</f>
        <v/>
      </c>
      <c r="AB12" t="str">
        <f>IFERROR(2*IF(COUNTIF('De Teams'!D$5:D$25,'De Uitslagen'!$X12)*INDEX('Shortlist teams'!$Y$7:$AC$26,MATCH($W12,'Shortlist teams'!$X$7:$X$26,1),MATCH($Y12,'Shortlist teams'!$Y$6:$AC$6,1))=0,"",COUNTIF('De Teams'!D$5:D$25,'De Uitslagen'!$X12)*INDEX('Shortlist teams'!$Y$7:$AC$26,MATCH($W12,'Shortlist teams'!$X$7:$X$26,1),MATCH($Y12,'Shortlist teams'!$Y$6:$AC$6,1))),"")</f>
        <v/>
      </c>
      <c r="AC12" t="str">
        <f>IFERROR(2*IF(COUNTIF('De Teams'!E$5:E$25,'De Uitslagen'!$X12)*INDEX('Shortlist teams'!$Y$7:$AC$26,MATCH($W12,'Shortlist teams'!$X$7:$X$26,1),MATCH($Y12,'Shortlist teams'!$Y$6:$AC$6,1))=0,"",COUNTIF('De Teams'!E$5:E$25,'De Uitslagen'!$X12)*INDEX('Shortlist teams'!$Y$7:$AC$26,MATCH($W12,'Shortlist teams'!$X$7:$X$26,1),MATCH($Y12,'Shortlist teams'!$Y$6:$AC$6,1))),"")</f>
        <v/>
      </c>
      <c r="AD12" t="str">
        <f>IFERROR(2*IF(COUNTIF('De Teams'!F$5:F$25,'De Uitslagen'!$X12)*INDEX('Shortlist teams'!$Y$7:$AC$26,MATCH($W12,'Shortlist teams'!$X$7:$X$26,1),MATCH($Y12,'Shortlist teams'!$Y$6:$AC$6,1))=0,"",COUNTIF('De Teams'!F$5:F$25,'De Uitslagen'!$X12)*INDEX('Shortlist teams'!$Y$7:$AC$26,MATCH($W12,'Shortlist teams'!$X$7:$X$26,1),MATCH($Y12,'Shortlist teams'!$Y$6:$AC$6,1))),"")</f>
        <v/>
      </c>
      <c r="AE12" t="str">
        <f>IFERROR(2*IF(COUNTIF('De Teams'!G$5:G$25,'De Uitslagen'!$X12)*INDEX('Shortlist teams'!$Y$7:$AC$26,MATCH($W12,'Shortlist teams'!$X$7:$X$26,1),MATCH($Y12,'Shortlist teams'!$Y$6:$AC$6,1))=0,"",COUNTIF('De Teams'!G$5:G$25,'De Uitslagen'!$X12)*INDEX('Shortlist teams'!$Y$7:$AC$26,MATCH($W12,'Shortlist teams'!$X$7:$X$26,1),MATCH($Y12,'Shortlist teams'!$Y$6:$AC$6,1))),"")</f>
        <v/>
      </c>
      <c r="AF12" t="str">
        <f>IFERROR(2*IF(COUNTIF('De Teams'!H$5:H$25,'De Uitslagen'!$X12)*INDEX('Shortlist teams'!$Y$7:$AC$26,MATCH($W12,'Shortlist teams'!$X$7:$X$26,1),MATCH($Y12,'Shortlist teams'!$Y$6:$AC$6,1))=0,"",COUNTIF('De Teams'!H$5:H$25,'De Uitslagen'!$X12)*INDEX('Shortlist teams'!$Y$7:$AC$26,MATCH($W12,'Shortlist teams'!$X$7:$X$26,1),MATCH($Y12,'Shortlist teams'!$Y$6:$AC$6,1))),"")</f>
        <v/>
      </c>
      <c r="AG12" t="str">
        <f>IFERROR(2*IF(COUNTIF('De Teams'!I$5:I$25,'De Uitslagen'!$X12)*INDEX('Shortlist teams'!$Y$7:$AC$26,MATCH($W12,'Shortlist teams'!$X$7:$X$26,1),MATCH($Y12,'Shortlist teams'!$Y$6:$AC$6,1))=0,"",COUNTIF('De Teams'!I$5:I$25,'De Uitslagen'!$X12)*INDEX('Shortlist teams'!$Y$7:$AC$26,MATCH($W12,'Shortlist teams'!$X$7:$X$26,1),MATCH($Y12,'Shortlist teams'!$Y$6:$AC$6,1))),"")</f>
        <v/>
      </c>
      <c r="AH12" t="str">
        <f>IFERROR(2*IF(COUNTIF('De Teams'!J$5:J$25,'De Uitslagen'!$X12)*INDEX('Shortlist teams'!$Y$7:$AC$26,MATCH($W12,'Shortlist teams'!$X$7:$X$26,1),MATCH($Y12,'Shortlist teams'!$Y$6:$AC$6,1))=0,"",COUNTIF('De Teams'!J$5:J$25,'De Uitslagen'!$X12)*INDEX('Shortlist teams'!$Y$7:$AC$26,MATCH($W12,'Shortlist teams'!$X$7:$X$26,1),MATCH($Y12,'Shortlist teams'!$Y$6:$AC$6,1))),"")</f>
        <v/>
      </c>
      <c r="AI12" t="str">
        <f>IFERROR(2*IF(COUNTIF('De Teams'!K$5:K$25,'De Uitslagen'!$X12)*INDEX('Shortlist teams'!$Y$7:$AC$26,MATCH($W12,'Shortlist teams'!$X$7:$X$26,1),MATCH($Y12,'Shortlist teams'!$Y$6:$AC$6,1))=0,"",COUNTIF('De Teams'!K$5:K$25,'De Uitslagen'!$X12)*INDEX('Shortlist teams'!$Y$7:$AC$26,MATCH($W12,'Shortlist teams'!$X$7:$X$26,1),MATCH($Y12,'Shortlist teams'!$Y$6:$AC$6,1))),"")</f>
        <v/>
      </c>
      <c r="AJ12" t="str">
        <f>IFERROR(2*IF(COUNTIF('De Teams'!L$5:L$25,'De Uitslagen'!$X12)*INDEX('Shortlist teams'!$Y$7:$AC$26,MATCH($W12,'Shortlist teams'!$X$7:$X$26,1),MATCH($Y12,'Shortlist teams'!$Y$6:$AC$6,1))=0,"",COUNTIF('De Teams'!L$5:L$25,'De Uitslagen'!$X12)*INDEX('Shortlist teams'!$Y$7:$AC$26,MATCH($W12,'Shortlist teams'!$X$7:$X$26,1),MATCH($Y12,'Shortlist teams'!$Y$6:$AC$6,1))),"")</f>
        <v/>
      </c>
      <c r="AK12" t="str">
        <f>IFERROR(2*IF(COUNTIF('De Teams'!M$5:M$25,'De Uitslagen'!$X12)*INDEX('Shortlist teams'!$Y$7:$AC$26,MATCH($W12,'Shortlist teams'!$X$7:$X$26,1),MATCH($Y12,'Shortlist teams'!$Y$6:$AC$6,1))=0,"",COUNTIF('De Teams'!M$5:M$25,'De Uitslagen'!$X12)*INDEX('Shortlist teams'!$Y$7:$AC$26,MATCH($W12,'Shortlist teams'!$X$7:$X$26,1),MATCH($Y12,'Shortlist teams'!$Y$6:$AC$6,1))),"")</f>
        <v/>
      </c>
      <c r="AL12" t="str">
        <f>IFERROR(2*IF(COUNTIF('De Teams'!N$5:N$25,'De Uitslagen'!$X12)*INDEX('Shortlist teams'!$Y$7:$AC$26,MATCH($W12,'Shortlist teams'!$X$7:$X$26,1),MATCH($Y12,'Shortlist teams'!$Y$6:$AC$6,1))=0,"",COUNTIF('De Teams'!N$5:N$25,'De Uitslagen'!$X12)*INDEX('Shortlist teams'!$Y$7:$AC$26,MATCH($W12,'Shortlist teams'!$X$7:$X$26,1),MATCH($Y12,'Shortlist teams'!$Y$6:$AC$6,1))),"")</f>
        <v/>
      </c>
      <c r="AM12" s="56"/>
    </row>
    <row r="13" spans="1:39" ht="14.4" x14ac:dyDescent="0.3">
      <c r="A13" s="1">
        <v>6</v>
      </c>
      <c r="B13" s="5" t="s">
        <v>166</v>
      </c>
      <c r="C13" s="88">
        <f>IFERROR(VLOOKUP('De Uitslagen'!B13,'Shortlist teams'!B:C,2,FALSE),"")</f>
        <v>3</v>
      </c>
      <c r="D13" t="str">
        <f>IFERROR(IF(COUNTIF('De Teams'!B$5:B$25,'De Uitslagen'!$B13)*INDEX('Shortlist teams'!$Y$7:$AC$26,MATCH($A13,'Shortlist teams'!$X$7:$X$26,1),MATCH($C13,'Shortlist teams'!$Y$6:$AC$6,1))=0,"",COUNTIF('De Teams'!B$5:B$25,'De Uitslagen'!$B13)*INDEX('Shortlist teams'!$Y$7:$AC$26,MATCH($A13,'Shortlist teams'!$X$7:$X$26,1),MATCH($C13,'Shortlist teams'!$Y$6:$AC$6,1))),"")</f>
        <v/>
      </c>
      <c r="E13" t="str">
        <f>IFERROR(IF(COUNTIF('De Teams'!C$5:C$25,'De Uitslagen'!$B13)*INDEX('Shortlist teams'!$Y$7:$AC$26,MATCH($A13,'Shortlist teams'!$X$7:$X$26,1),MATCH($C13,'Shortlist teams'!$Y$6:$AC$6,1))=0,"",COUNTIF('De Teams'!C$5:C$25,'De Uitslagen'!$B13)*INDEX('Shortlist teams'!$Y$7:$AC$26,MATCH($A13,'Shortlist teams'!$X$7:$X$26,1),MATCH($C13,'Shortlist teams'!$Y$6:$AC$6,1))),"")</f>
        <v/>
      </c>
      <c r="F13" t="str">
        <f>IFERROR(IF(COUNTIF('De Teams'!D$5:D$25,'De Uitslagen'!$B13)*INDEX('Shortlist teams'!$Y$7:$AC$26,MATCH($A13,'Shortlist teams'!$X$7:$X$26,1),MATCH($C13,'Shortlist teams'!$Y$6:$AC$6,1))=0,"",COUNTIF('De Teams'!D$5:D$25,'De Uitslagen'!$B13)*INDEX('Shortlist teams'!$Y$7:$AC$26,MATCH($A13,'Shortlist teams'!$X$7:$X$26,1),MATCH($C13,'Shortlist teams'!$Y$6:$AC$6,1))),"")</f>
        <v/>
      </c>
      <c r="G13" t="str">
        <f>IFERROR(IF(COUNTIF('De Teams'!E$5:E$25,'De Uitslagen'!$B13)*INDEX('Shortlist teams'!$Y$7:$AC$26,MATCH($A13,'Shortlist teams'!$X$7:$X$26,1),MATCH($C13,'Shortlist teams'!$Y$6:$AC$6,1))=0,"",COUNTIF('De Teams'!E$5:E$25,'De Uitslagen'!$B13)*INDEX('Shortlist teams'!$Y$7:$AC$26,MATCH($A13,'Shortlist teams'!$X$7:$X$26,1),MATCH($C13,'Shortlist teams'!$Y$6:$AC$6,1))),"")</f>
        <v/>
      </c>
      <c r="H13" t="str">
        <f>IFERROR(IF(COUNTIF('De Teams'!F$5:F$25,'De Uitslagen'!$B13)*INDEX('Shortlist teams'!$Y$7:$AC$26,MATCH($A13,'Shortlist teams'!$X$7:$X$26,1),MATCH($C13,'Shortlist teams'!$Y$6:$AC$6,1))=0,"",COUNTIF('De Teams'!F$5:F$25,'De Uitslagen'!$B13)*INDEX('Shortlist teams'!$Y$7:$AC$26,MATCH($A13,'Shortlist teams'!$X$7:$X$26,1),MATCH($C13,'Shortlist teams'!$Y$6:$AC$6,1))),"")</f>
        <v/>
      </c>
      <c r="I13" t="str">
        <f>IFERROR(IF(COUNTIF('De Teams'!G$5:G$25,'De Uitslagen'!$B13)*INDEX('Shortlist teams'!$Y$7:$AC$26,MATCH($A13,'Shortlist teams'!$X$7:$X$26,1),MATCH($C13,'Shortlist teams'!$Y$6:$AC$6,1))=0,"",COUNTIF('De Teams'!G$5:G$25,'De Uitslagen'!$B13)*INDEX('Shortlist teams'!$Y$7:$AC$26,MATCH($A13,'Shortlist teams'!$X$7:$X$26,1),MATCH($C13,'Shortlist teams'!$Y$6:$AC$6,1))),"")</f>
        <v/>
      </c>
      <c r="J13" t="str">
        <f>IFERROR(IF(COUNTIF('De Teams'!H$5:H$25,'De Uitslagen'!$B13)*INDEX('Shortlist teams'!$Y$7:$AC$26,MATCH($A13,'Shortlist teams'!$X$7:$X$26,1),MATCH($C13,'Shortlist teams'!$Y$6:$AC$6,1))=0,"",COUNTIF('De Teams'!H$5:H$25,'De Uitslagen'!$B13)*INDEX('Shortlist teams'!$Y$7:$AC$26,MATCH($A13,'Shortlist teams'!$X$7:$X$26,1),MATCH($C13,'Shortlist teams'!$Y$6:$AC$6,1))),"")</f>
        <v/>
      </c>
      <c r="K13" t="str">
        <f>IFERROR(IF(COUNTIF('De Teams'!I$5:I$25,'De Uitslagen'!$B13)*INDEX('Shortlist teams'!$Y$7:$AC$26,MATCH($A13,'Shortlist teams'!$X$7:$X$26,1),MATCH($C13,'Shortlist teams'!$Y$6:$AC$6,1))=0,"",COUNTIF('De Teams'!I$5:I$25,'De Uitslagen'!$B13)*INDEX('Shortlist teams'!$Y$7:$AC$26,MATCH($A13,'Shortlist teams'!$X$7:$X$26,1),MATCH($C13,'Shortlist teams'!$Y$6:$AC$6,1))),"")</f>
        <v/>
      </c>
      <c r="L13" t="str">
        <f>IFERROR(IF(COUNTIF('De Teams'!J$5:J$25,'De Uitslagen'!$B13)*INDEX('Shortlist teams'!$Y$7:$AC$26,MATCH($A13,'Shortlist teams'!$X$7:$X$26,1),MATCH($C13,'Shortlist teams'!$Y$6:$AC$6,1))=0,"",COUNTIF('De Teams'!J$5:J$25,'De Uitslagen'!$B13)*INDEX('Shortlist teams'!$Y$7:$AC$26,MATCH($A13,'Shortlist teams'!$X$7:$X$26,1),MATCH($C13,'Shortlist teams'!$Y$6:$AC$6,1))),"")</f>
        <v/>
      </c>
      <c r="M13" t="str">
        <f>IFERROR(IF(COUNTIF('De Teams'!K$5:K$25,'De Uitslagen'!$B13)*INDEX('Shortlist teams'!$Y$7:$AC$26,MATCH($A13,'Shortlist teams'!$X$7:$X$26,1),MATCH($C13,'Shortlist teams'!$Y$6:$AC$6,1))=0,"",COUNTIF('De Teams'!K$5:K$25,'De Uitslagen'!$B13)*INDEX('Shortlist teams'!$Y$7:$AC$26,MATCH($A13,'Shortlist teams'!$X$7:$X$26,1),MATCH($C13,'Shortlist teams'!$Y$6:$AC$6,1))),"")</f>
        <v/>
      </c>
      <c r="N13" t="str">
        <f>IFERROR(IF(COUNTIF('De Teams'!L$5:L$25,'De Uitslagen'!$B13)*INDEX('Shortlist teams'!$Y$7:$AC$26,MATCH($A13,'Shortlist teams'!$X$7:$X$26,1),MATCH($C13,'Shortlist teams'!$Y$6:$AC$6,1))=0,"",COUNTIF('De Teams'!L$5:L$25,'De Uitslagen'!$B13)*INDEX('Shortlist teams'!$Y$7:$AC$26,MATCH($A13,'Shortlist teams'!$X$7:$X$26,1),MATCH($C13,'Shortlist teams'!$Y$6:$AC$6,1))),"")</f>
        <v/>
      </c>
      <c r="O13" t="str">
        <f>IFERROR(IF(COUNTIF('De Teams'!M$5:M$25,'De Uitslagen'!$B13)*INDEX('Shortlist teams'!$Y$7:$AC$26,MATCH($A13,'Shortlist teams'!$X$7:$X$26,1),MATCH($C13,'Shortlist teams'!$Y$6:$AC$6,1))=0,"",COUNTIF('De Teams'!M$5:M$25,'De Uitslagen'!$B13)*INDEX('Shortlist teams'!$Y$7:$AC$26,MATCH($A13,'Shortlist teams'!$X$7:$X$26,1),MATCH($C13,'Shortlist teams'!$Y$6:$AC$6,1))),"")</f>
        <v/>
      </c>
      <c r="P13" t="str">
        <f>IFERROR(IF(COUNTIF('De Teams'!N$5:N$25,'De Uitslagen'!$B13)*INDEX('Shortlist teams'!$Y$7:$AC$26,MATCH($A13,'Shortlist teams'!$X$7:$X$26,1),MATCH($C13,'Shortlist teams'!$Y$6:$AC$6,1))=0,"",COUNTIF('De Teams'!N$5:N$25,'De Uitslagen'!$B13)*INDEX('Shortlist teams'!$Y$7:$AC$26,MATCH($A13,'Shortlist teams'!$X$7:$X$26,1),MATCH($C13,'Shortlist teams'!$Y$6:$AC$6,1))),"")</f>
        <v/>
      </c>
      <c r="Q13" t="str">
        <f>IFERROR(IF(COUNTIF('De Teams'!O$5:O$25,'De Uitslagen'!$B13)*INDEX('Shortlist teams'!$Y$7:$AC$26,MATCH($A13,'Shortlist teams'!$X$7:$X$26,1),MATCH($C13,'Shortlist teams'!$Y$6:$AC$6,1))=0,"",COUNTIF('De Teams'!O$5:O$25,'De Uitslagen'!$B13)*INDEX('Shortlist teams'!$Y$7:$AC$26,MATCH($A13,'Shortlist teams'!$X$7:$X$26,1),MATCH($C13,'Shortlist teams'!$Y$6:$AC$6,1))),"")</f>
        <v/>
      </c>
      <c r="R13" s="3"/>
      <c r="V13" s="56"/>
      <c r="W13" s="1">
        <v>6</v>
      </c>
      <c r="X13" s="6"/>
      <c r="Y13" s="5" t="str">
        <f>IFERROR(VLOOKUP('De Uitslagen'!X13,'Shortlist teams'!B:C,2,FALSE),"")</f>
        <v/>
      </c>
      <c r="Z13" t="str">
        <f>IFERROR(2*IF(COUNTIF('De Teams'!B$5:B$25,'De Uitslagen'!$X13)*INDEX('Shortlist teams'!$Y$7:$AC$26,MATCH($W13,'Shortlist teams'!$X$7:$X$26,1),MATCH($Y13,'Shortlist teams'!$Y$6:$AC$6,1))=0,"",COUNTIF('De Teams'!B$5:B$25,'De Uitslagen'!$X13)*INDEX('Shortlist teams'!$Y$7:$AC$26,MATCH($W13,'Shortlist teams'!$X$7:$X$26,1),MATCH($Y13,'Shortlist teams'!$Y$6:$AC$6,1))),"")</f>
        <v/>
      </c>
      <c r="AA13" t="str">
        <f>IFERROR(2*IF(COUNTIF('De Teams'!C$5:C$25,'De Uitslagen'!$X13)*INDEX('Shortlist teams'!$Y$7:$AC$26,MATCH($W13,'Shortlist teams'!$X$7:$X$26,1),MATCH($Y13,'Shortlist teams'!$Y$6:$AC$6,1))=0,"",COUNTIF('De Teams'!C$5:C$25,'De Uitslagen'!$X13)*INDEX('Shortlist teams'!$Y$7:$AC$26,MATCH($W13,'Shortlist teams'!$X$7:$X$26,1),MATCH($Y13,'Shortlist teams'!$Y$6:$AC$6,1))),"")</f>
        <v/>
      </c>
      <c r="AB13" t="str">
        <f>IFERROR(2*IF(COUNTIF('De Teams'!D$5:D$25,'De Uitslagen'!$X13)*INDEX('Shortlist teams'!$Y$7:$AC$26,MATCH($W13,'Shortlist teams'!$X$7:$X$26,1),MATCH($Y13,'Shortlist teams'!$Y$6:$AC$6,1))=0,"",COUNTIF('De Teams'!D$5:D$25,'De Uitslagen'!$X13)*INDEX('Shortlist teams'!$Y$7:$AC$26,MATCH($W13,'Shortlist teams'!$X$7:$X$26,1),MATCH($Y13,'Shortlist teams'!$Y$6:$AC$6,1))),"")</f>
        <v/>
      </c>
      <c r="AC13" t="str">
        <f>IFERROR(2*IF(COUNTIF('De Teams'!E$5:E$25,'De Uitslagen'!$X13)*INDEX('Shortlist teams'!$Y$7:$AC$26,MATCH($W13,'Shortlist teams'!$X$7:$X$26,1),MATCH($Y13,'Shortlist teams'!$Y$6:$AC$6,1))=0,"",COUNTIF('De Teams'!E$5:E$25,'De Uitslagen'!$X13)*INDEX('Shortlist teams'!$Y$7:$AC$26,MATCH($W13,'Shortlist teams'!$X$7:$X$26,1),MATCH($Y13,'Shortlist teams'!$Y$6:$AC$6,1))),"")</f>
        <v/>
      </c>
      <c r="AD13" t="str">
        <f>IFERROR(2*IF(COUNTIF('De Teams'!F$5:F$25,'De Uitslagen'!$X13)*INDEX('Shortlist teams'!$Y$7:$AC$26,MATCH($W13,'Shortlist teams'!$X$7:$X$26,1),MATCH($Y13,'Shortlist teams'!$Y$6:$AC$6,1))=0,"",COUNTIF('De Teams'!F$5:F$25,'De Uitslagen'!$X13)*INDEX('Shortlist teams'!$Y$7:$AC$26,MATCH($W13,'Shortlist teams'!$X$7:$X$26,1),MATCH($Y13,'Shortlist teams'!$Y$6:$AC$6,1))),"")</f>
        <v/>
      </c>
      <c r="AE13" t="str">
        <f>IFERROR(2*IF(COUNTIF('De Teams'!G$5:G$25,'De Uitslagen'!$X13)*INDEX('Shortlist teams'!$Y$7:$AC$26,MATCH($W13,'Shortlist teams'!$X$7:$X$26,1),MATCH($Y13,'Shortlist teams'!$Y$6:$AC$6,1))=0,"",COUNTIF('De Teams'!G$5:G$25,'De Uitslagen'!$X13)*INDEX('Shortlist teams'!$Y$7:$AC$26,MATCH($W13,'Shortlist teams'!$X$7:$X$26,1),MATCH($Y13,'Shortlist teams'!$Y$6:$AC$6,1))),"")</f>
        <v/>
      </c>
      <c r="AF13" t="str">
        <f>IFERROR(2*IF(COUNTIF('De Teams'!H$5:H$25,'De Uitslagen'!$X13)*INDEX('Shortlist teams'!$Y$7:$AC$26,MATCH($W13,'Shortlist teams'!$X$7:$X$26,1),MATCH($Y13,'Shortlist teams'!$Y$6:$AC$6,1))=0,"",COUNTIF('De Teams'!H$5:H$25,'De Uitslagen'!$X13)*INDEX('Shortlist teams'!$Y$7:$AC$26,MATCH($W13,'Shortlist teams'!$X$7:$X$26,1),MATCH($Y13,'Shortlist teams'!$Y$6:$AC$6,1))),"")</f>
        <v/>
      </c>
      <c r="AG13" t="str">
        <f>IFERROR(2*IF(COUNTIF('De Teams'!I$5:I$25,'De Uitslagen'!$X13)*INDEX('Shortlist teams'!$Y$7:$AC$26,MATCH($W13,'Shortlist teams'!$X$7:$X$26,1),MATCH($Y13,'Shortlist teams'!$Y$6:$AC$6,1))=0,"",COUNTIF('De Teams'!I$5:I$25,'De Uitslagen'!$X13)*INDEX('Shortlist teams'!$Y$7:$AC$26,MATCH($W13,'Shortlist teams'!$X$7:$X$26,1),MATCH($Y13,'Shortlist teams'!$Y$6:$AC$6,1))),"")</f>
        <v/>
      </c>
      <c r="AH13" t="str">
        <f>IFERROR(2*IF(COUNTIF('De Teams'!J$5:J$25,'De Uitslagen'!$X13)*INDEX('Shortlist teams'!$Y$7:$AC$26,MATCH($W13,'Shortlist teams'!$X$7:$X$26,1),MATCH($Y13,'Shortlist teams'!$Y$6:$AC$6,1))=0,"",COUNTIF('De Teams'!J$5:J$25,'De Uitslagen'!$X13)*INDEX('Shortlist teams'!$Y$7:$AC$26,MATCH($W13,'Shortlist teams'!$X$7:$X$26,1),MATCH($Y13,'Shortlist teams'!$Y$6:$AC$6,1))),"")</f>
        <v/>
      </c>
      <c r="AI13" t="str">
        <f>IFERROR(2*IF(COUNTIF('De Teams'!K$5:K$25,'De Uitslagen'!$X13)*INDEX('Shortlist teams'!$Y$7:$AC$26,MATCH($W13,'Shortlist teams'!$X$7:$X$26,1),MATCH($Y13,'Shortlist teams'!$Y$6:$AC$6,1))=0,"",COUNTIF('De Teams'!K$5:K$25,'De Uitslagen'!$X13)*INDEX('Shortlist teams'!$Y$7:$AC$26,MATCH($W13,'Shortlist teams'!$X$7:$X$26,1),MATCH($Y13,'Shortlist teams'!$Y$6:$AC$6,1))),"")</f>
        <v/>
      </c>
      <c r="AJ13" t="str">
        <f>IFERROR(2*IF(COUNTIF('De Teams'!L$5:L$25,'De Uitslagen'!$X13)*INDEX('Shortlist teams'!$Y$7:$AC$26,MATCH($W13,'Shortlist teams'!$X$7:$X$26,1),MATCH($Y13,'Shortlist teams'!$Y$6:$AC$6,1))=0,"",COUNTIF('De Teams'!L$5:L$25,'De Uitslagen'!$X13)*INDEX('Shortlist teams'!$Y$7:$AC$26,MATCH($W13,'Shortlist teams'!$X$7:$X$26,1),MATCH($Y13,'Shortlist teams'!$Y$6:$AC$6,1))),"")</f>
        <v/>
      </c>
      <c r="AK13" t="str">
        <f>IFERROR(2*IF(COUNTIF('De Teams'!M$5:M$25,'De Uitslagen'!$X13)*INDEX('Shortlist teams'!$Y$7:$AC$26,MATCH($W13,'Shortlist teams'!$X$7:$X$26,1),MATCH($Y13,'Shortlist teams'!$Y$6:$AC$6,1))=0,"",COUNTIF('De Teams'!M$5:M$25,'De Uitslagen'!$X13)*INDEX('Shortlist teams'!$Y$7:$AC$26,MATCH($W13,'Shortlist teams'!$X$7:$X$26,1),MATCH($Y13,'Shortlist teams'!$Y$6:$AC$6,1))),"")</f>
        <v/>
      </c>
      <c r="AL13" t="str">
        <f>IFERROR(2*IF(COUNTIF('De Teams'!N$5:N$25,'De Uitslagen'!$X13)*INDEX('Shortlist teams'!$Y$7:$AC$26,MATCH($W13,'Shortlist teams'!$X$7:$X$26,1),MATCH($Y13,'Shortlist teams'!$Y$6:$AC$6,1))=0,"",COUNTIF('De Teams'!N$5:N$25,'De Uitslagen'!$X13)*INDEX('Shortlist teams'!$Y$7:$AC$26,MATCH($W13,'Shortlist teams'!$X$7:$X$26,1),MATCH($Y13,'Shortlist teams'!$Y$6:$AC$6,1))),"")</f>
        <v/>
      </c>
      <c r="AM13" s="56"/>
    </row>
    <row r="14" spans="1:39" ht="14.4" x14ac:dyDescent="0.3">
      <c r="A14" s="1">
        <v>7</v>
      </c>
      <c r="B14" s="8" t="s">
        <v>11</v>
      </c>
      <c r="C14" s="88" t="str">
        <f>IFERROR(VLOOKUP('De Uitslagen'!B14,'Shortlist teams'!B:C,2,FALSE),"")</f>
        <v>HC</v>
      </c>
      <c r="D14">
        <f>IFERROR(IF(COUNTIF('De Teams'!B$5:B$25,'De Uitslagen'!$B14)*INDEX('Shortlist teams'!$Y$7:$AC$26,MATCH($A14,'Shortlist teams'!$X$7:$X$26,1),MATCH($C14,'Shortlist teams'!$Y$6:$AC$6,1))=0,"",COUNTIF('De Teams'!B$5:B$25,'De Uitslagen'!$B14)*INDEX('Shortlist teams'!$Y$7:$AC$26,MATCH($A14,'Shortlist teams'!$X$7:$X$26,1),MATCH($C14,'Shortlist teams'!$Y$6:$AC$6,1))),"")</f>
        <v>9</v>
      </c>
      <c r="E14">
        <f>IFERROR(IF(COUNTIF('De Teams'!C$5:C$25,'De Uitslagen'!$B14)*INDEX('Shortlist teams'!$Y$7:$AC$26,MATCH($A14,'Shortlist teams'!$X$7:$X$26,1),MATCH($C14,'Shortlist teams'!$Y$6:$AC$6,1))=0,"",COUNTIF('De Teams'!C$5:C$25,'De Uitslagen'!$B14)*INDEX('Shortlist teams'!$Y$7:$AC$26,MATCH($A14,'Shortlist teams'!$X$7:$X$26,1),MATCH($C14,'Shortlist teams'!$Y$6:$AC$6,1))),"")</f>
        <v>9</v>
      </c>
      <c r="F14">
        <f>IFERROR(IF(COUNTIF('De Teams'!D$5:D$25,'De Uitslagen'!$B14)*INDEX('Shortlist teams'!$Y$7:$AC$26,MATCH($A14,'Shortlist teams'!$X$7:$X$26,1),MATCH($C14,'Shortlist teams'!$Y$6:$AC$6,1))=0,"",COUNTIF('De Teams'!D$5:D$25,'De Uitslagen'!$B14)*INDEX('Shortlist teams'!$Y$7:$AC$26,MATCH($A14,'Shortlist teams'!$X$7:$X$26,1),MATCH($C14,'Shortlist teams'!$Y$6:$AC$6,1))),"")</f>
        <v>9</v>
      </c>
      <c r="G14" t="str">
        <f>IFERROR(IF(COUNTIF('De Teams'!E$5:E$25,'De Uitslagen'!$B14)*INDEX('Shortlist teams'!$Y$7:$AC$26,MATCH($A14,'Shortlist teams'!$X$7:$X$26,1),MATCH($C14,'Shortlist teams'!$Y$6:$AC$6,1))=0,"",COUNTIF('De Teams'!E$5:E$25,'De Uitslagen'!$B14)*INDEX('Shortlist teams'!$Y$7:$AC$26,MATCH($A14,'Shortlist teams'!$X$7:$X$26,1),MATCH($C14,'Shortlist teams'!$Y$6:$AC$6,1))),"")</f>
        <v/>
      </c>
      <c r="H14">
        <f>IFERROR(IF(COUNTIF('De Teams'!F$5:F$25,'De Uitslagen'!$B14)*INDEX('Shortlist teams'!$Y$7:$AC$26,MATCH($A14,'Shortlist teams'!$X$7:$X$26,1),MATCH($C14,'Shortlist teams'!$Y$6:$AC$6,1))=0,"",COUNTIF('De Teams'!F$5:F$25,'De Uitslagen'!$B14)*INDEX('Shortlist teams'!$Y$7:$AC$26,MATCH($A14,'Shortlist teams'!$X$7:$X$26,1),MATCH($C14,'Shortlist teams'!$Y$6:$AC$6,1))),"")</f>
        <v>9</v>
      </c>
      <c r="I14" t="str">
        <f>IFERROR(IF(COUNTIF('De Teams'!G$5:G$25,'De Uitslagen'!$B14)*INDEX('Shortlist teams'!$Y$7:$AC$26,MATCH($A14,'Shortlist teams'!$X$7:$X$26,1),MATCH($C14,'Shortlist teams'!$Y$6:$AC$6,1))=0,"",COUNTIF('De Teams'!G$5:G$25,'De Uitslagen'!$B14)*INDEX('Shortlist teams'!$Y$7:$AC$26,MATCH($A14,'Shortlist teams'!$X$7:$X$26,1),MATCH($C14,'Shortlist teams'!$Y$6:$AC$6,1))),"")</f>
        <v/>
      </c>
      <c r="J14">
        <f>IFERROR(IF(COUNTIF('De Teams'!H$5:H$25,'De Uitslagen'!$B14)*INDEX('Shortlist teams'!$Y$7:$AC$26,MATCH($A14,'Shortlist teams'!$X$7:$X$26,1),MATCH($C14,'Shortlist teams'!$Y$6:$AC$6,1))=0,"",COUNTIF('De Teams'!H$5:H$25,'De Uitslagen'!$B14)*INDEX('Shortlist teams'!$Y$7:$AC$26,MATCH($A14,'Shortlist teams'!$X$7:$X$26,1),MATCH($C14,'Shortlist teams'!$Y$6:$AC$6,1))),"")</f>
        <v>9</v>
      </c>
      <c r="K14">
        <f>IFERROR(IF(COUNTIF('De Teams'!I$5:I$25,'De Uitslagen'!$B14)*INDEX('Shortlist teams'!$Y$7:$AC$26,MATCH($A14,'Shortlist teams'!$X$7:$X$26,1),MATCH($C14,'Shortlist teams'!$Y$6:$AC$6,1))=0,"",COUNTIF('De Teams'!I$5:I$25,'De Uitslagen'!$B14)*INDEX('Shortlist teams'!$Y$7:$AC$26,MATCH($A14,'Shortlist teams'!$X$7:$X$26,1),MATCH($C14,'Shortlist teams'!$Y$6:$AC$6,1))),"")</f>
        <v>9</v>
      </c>
      <c r="L14">
        <f>IFERROR(IF(COUNTIF('De Teams'!J$5:J$25,'De Uitslagen'!$B14)*INDEX('Shortlist teams'!$Y$7:$AC$26,MATCH($A14,'Shortlist teams'!$X$7:$X$26,1),MATCH($C14,'Shortlist teams'!$Y$6:$AC$6,1))=0,"",COUNTIF('De Teams'!J$5:J$25,'De Uitslagen'!$B14)*INDEX('Shortlist teams'!$Y$7:$AC$26,MATCH($A14,'Shortlist teams'!$X$7:$X$26,1),MATCH($C14,'Shortlist teams'!$Y$6:$AC$6,1))),"")</f>
        <v>9</v>
      </c>
      <c r="M14">
        <f>IFERROR(IF(COUNTIF('De Teams'!K$5:K$25,'De Uitslagen'!$B14)*INDEX('Shortlist teams'!$Y$7:$AC$26,MATCH($A14,'Shortlist teams'!$X$7:$X$26,1),MATCH($C14,'Shortlist teams'!$Y$6:$AC$6,1))=0,"",COUNTIF('De Teams'!K$5:K$25,'De Uitslagen'!$B14)*INDEX('Shortlist teams'!$Y$7:$AC$26,MATCH($A14,'Shortlist teams'!$X$7:$X$26,1),MATCH($C14,'Shortlist teams'!$Y$6:$AC$6,1))),"")</f>
        <v>9</v>
      </c>
      <c r="N14" t="str">
        <f>IFERROR(IF(COUNTIF('De Teams'!L$5:L$25,'De Uitslagen'!$B14)*INDEX('Shortlist teams'!$Y$7:$AC$26,MATCH($A14,'Shortlist teams'!$X$7:$X$26,1),MATCH($C14,'Shortlist teams'!$Y$6:$AC$6,1))=0,"",COUNTIF('De Teams'!L$5:L$25,'De Uitslagen'!$B14)*INDEX('Shortlist teams'!$Y$7:$AC$26,MATCH($A14,'Shortlist teams'!$X$7:$X$26,1),MATCH($C14,'Shortlist teams'!$Y$6:$AC$6,1))),"")</f>
        <v/>
      </c>
      <c r="O14">
        <f>IFERROR(IF(COUNTIF('De Teams'!M$5:M$25,'De Uitslagen'!$B14)*INDEX('Shortlist teams'!$Y$7:$AC$26,MATCH($A14,'Shortlist teams'!$X$7:$X$26,1),MATCH($C14,'Shortlist teams'!$Y$6:$AC$6,1))=0,"",COUNTIF('De Teams'!M$5:M$25,'De Uitslagen'!$B14)*INDEX('Shortlist teams'!$Y$7:$AC$26,MATCH($A14,'Shortlist teams'!$X$7:$X$26,1),MATCH($C14,'Shortlist teams'!$Y$6:$AC$6,1))),"")</f>
        <v>9</v>
      </c>
      <c r="P14">
        <f>IFERROR(IF(COUNTIF('De Teams'!N$5:N$25,'De Uitslagen'!$B14)*INDEX('Shortlist teams'!$Y$7:$AC$26,MATCH($A14,'Shortlist teams'!$X$7:$X$26,1),MATCH($C14,'Shortlist teams'!$Y$6:$AC$6,1))=0,"",COUNTIF('De Teams'!N$5:N$25,'De Uitslagen'!$B14)*INDEX('Shortlist teams'!$Y$7:$AC$26,MATCH($A14,'Shortlist teams'!$X$7:$X$26,1),MATCH($C14,'Shortlist teams'!$Y$6:$AC$6,1))),"")</f>
        <v>9</v>
      </c>
      <c r="Q14" t="str">
        <f>IFERROR(IF(COUNTIF('De Teams'!O$5:O$25,'De Uitslagen'!$B14)*INDEX('Shortlist teams'!$Y$7:$AC$26,MATCH($A14,'Shortlist teams'!$X$7:$X$26,1),MATCH($C14,'Shortlist teams'!$Y$6:$AC$6,1))=0,"",COUNTIF('De Teams'!O$5:O$25,'De Uitslagen'!$B14)*INDEX('Shortlist teams'!$Y$7:$AC$26,MATCH($A14,'Shortlist teams'!$X$7:$X$26,1),MATCH($C14,'Shortlist teams'!$Y$6:$AC$6,1))),"")</f>
        <v/>
      </c>
      <c r="R14" s="3"/>
      <c r="V14" s="56"/>
      <c r="W14" s="1">
        <v>7</v>
      </c>
      <c r="X14" s="7"/>
      <c r="Y14" s="5" t="str">
        <f>IFERROR(VLOOKUP('De Uitslagen'!X14,'Shortlist teams'!B:C,2,FALSE),"")</f>
        <v/>
      </c>
      <c r="Z14" t="str">
        <f>IFERROR(2*IF(COUNTIF('De Teams'!B$5:B$25,'De Uitslagen'!$X14)*INDEX('Shortlist teams'!$Y$7:$AC$26,MATCH($W14,'Shortlist teams'!$X$7:$X$26,1),MATCH($Y14,'Shortlist teams'!$Y$6:$AC$6,1))=0,"",COUNTIF('De Teams'!B$5:B$25,'De Uitslagen'!$X14)*INDEX('Shortlist teams'!$Y$7:$AC$26,MATCH($W14,'Shortlist teams'!$X$7:$X$26,1),MATCH($Y14,'Shortlist teams'!$Y$6:$AC$6,1))),"")</f>
        <v/>
      </c>
      <c r="AA14" t="str">
        <f>IFERROR(2*IF(COUNTIF('De Teams'!C$5:C$25,'De Uitslagen'!$X14)*INDEX('Shortlist teams'!$Y$7:$AC$26,MATCH($W14,'Shortlist teams'!$X$7:$X$26,1),MATCH($Y14,'Shortlist teams'!$Y$6:$AC$6,1))=0,"",COUNTIF('De Teams'!C$5:C$25,'De Uitslagen'!$X14)*INDEX('Shortlist teams'!$Y$7:$AC$26,MATCH($W14,'Shortlist teams'!$X$7:$X$26,1),MATCH($Y14,'Shortlist teams'!$Y$6:$AC$6,1))),"")</f>
        <v/>
      </c>
      <c r="AB14" t="str">
        <f>IFERROR(2*IF(COUNTIF('De Teams'!D$5:D$25,'De Uitslagen'!$X14)*INDEX('Shortlist teams'!$Y$7:$AC$26,MATCH($W14,'Shortlist teams'!$X$7:$X$26,1),MATCH($Y14,'Shortlist teams'!$Y$6:$AC$6,1))=0,"",COUNTIF('De Teams'!D$5:D$25,'De Uitslagen'!$X14)*INDEX('Shortlist teams'!$Y$7:$AC$26,MATCH($W14,'Shortlist teams'!$X$7:$X$26,1),MATCH($Y14,'Shortlist teams'!$Y$6:$AC$6,1))),"")</f>
        <v/>
      </c>
      <c r="AC14" t="str">
        <f>IFERROR(2*IF(COUNTIF('De Teams'!E$5:E$25,'De Uitslagen'!$X14)*INDEX('Shortlist teams'!$Y$7:$AC$26,MATCH($W14,'Shortlist teams'!$X$7:$X$26,1),MATCH($Y14,'Shortlist teams'!$Y$6:$AC$6,1))=0,"",COUNTIF('De Teams'!E$5:E$25,'De Uitslagen'!$X14)*INDEX('Shortlist teams'!$Y$7:$AC$26,MATCH($W14,'Shortlist teams'!$X$7:$X$26,1),MATCH($Y14,'Shortlist teams'!$Y$6:$AC$6,1))),"")</f>
        <v/>
      </c>
      <c r="AD14" t="str">
        <f>IFERROR(2*IF(COUNTIF('De Teams'!F$5:F$25,'De Uitslagen'!$X14)*INDEX('Shortlist teams'!$Y$7:$AC$26,MATCH($W14,'Shortlist teams'!$X$7:$X$26,1),MATCH($Y14,'Shortlist teams'!$Y$6:$AC$6,1))=0,"",COUNTIF('De Teams'!F$5:F$25,'De Uitslagen'!$X14)*INDEX('Shortlist teams'!$Y$7:$AC$26,MATCH($W14,'Shortlist teams'!$X$7:$X$26,1),MATCH($Y14,'Shortlist teams'!$Y$6:$AC$6,1))),"")</f>
        <v/>
      </c>
      <c r="AE14" t="str">
        <f>IFERROR(2*IF(COUNTIF('De Teams'!G$5:G$25,'De Uitslagen'!$X14)*INDEX('Shortlist teams'!$Y$7:$AC$26,MATCH($W14,'Shortlist teams'!$X$7:$X$26,1),MATCH($Y14,'Shortlist teams'!$Y$6:$AC$6,1))=0,"",COUNTIF('De Teams'!G$5:G$25,'De Uitslagen'!$X14)*INDEX('Shortlist teams'!$Y$7:$AC$26,MATCH($W14,'Shortlist teams'!$X$7:$X$26,1),MATCH($Y14,'Shortlist teams'!$Y$6:$AC$6,1))),"")</f>
        <v/>
      </c>
      <c r="AF14" t="str">
        <f>IFERROR(2*IF(COUNTIF('De Teams'!H$5:H$25,'De Uitslagen'!$X14)*INDEX('Shortlist teams'!$Y$7:$AC$26,MATCH($W14,'Shortlist teams'!$X$7:$X$26,1),MATCH($Y14,'Shortlist teams'!$Y$6:$AC$6,1))=0,"",COUNTIF('De Teams'!H$5:H$25,'De Uitslagen'!$X14)*INDEX('Shortlist teams'!$Y$7:$AC$26,MATCH($W14,'Shortlist teams'!$X$7:$X$26,1),MATCH($Y14,'Shortlist teams'!$Y$6:$AC$6,1))),"")</f>
        <v/>
      </c>
      <c r="AG14" t="str">
        <f>IFERROR(2*IF(COUNTIF('De Teams'!I$5:I$25,'De Uitslagen'!$X14)*INDEX('Shortlist teams'!$Y$7:$AC$26,MATCH($W14,'Shortlist teams'!$X$7:$X$26,1),MATCH($Y14,'Shortlist teams'!$Y$6:$AC$6,1))=0,"",COUNTIF('De Teams'!I$5:I$25,'De Uitslagen'!$X14)*INDEX('Shortlist teams'!$Y$7:$AC$26,MATCH($W14,'Shortlist teams'!$X$7:$X$26,1),MATCH($Y14,'Shortlist teams'!$Y$6:$AC$6,1))),"")</f>
        <v/>
      </c>
      <c r="AH14" t="str">
        <f>IFERROR(2*IF(COUNTIF('De Teams'!J$5:J$25,'De Uitslagen'!$X14)*INDEX('Shortlist teams'!$Y$7:$AC$26,MATCH($W14,'Shortlist teams'!$X$7:$X$26,1),MATCH($Y14,'Shortlist teams'!$Y$6:$AC$6,1))=0,"",COUNTIF('De Teams'!J$5:J$25,'De Uitslagen'!$X14)*INDEX('Shortlist teams'!$Y$7:$AC$26,MATCH($W14,'Shortlist teams'!$X$7:$X$26,1),MATCH($Y14,'Shortlist teams'!$Y$6:$AC$6,1))),"")</f>
        <v/>
      </c>
      <c r="AI14" t="str">
        <f>IFERROR(2*IF(COUNTIF('De Teams'!K$5:K$25,'De Uitslagen'!$X14)*INDEX('Shortlist teams'!$Y$7:$AC$26,MATCH($W14,'Shortlist teams'!$X$7:$X$26,1),MATCH($Y14,'Shortlist teams'!$Y$6:$AC$6,1))=0,"",COUNTIF('De Teams'!K$5:K$25,'De Uitslagen'!$X14)*INDEX('Shortlist teams'!$Y$7:$AC$26,MATCH($W14,'Shortlist teams'!$X$7:$X$26,1),MATCH($Y14,'Shortlist teams'!$Y$6:$AC$6,1))),"")</f>
        <v/>
      </c>
      <c r="AJ14" t="str">
        <f>IFERROR(2*IF(COUNTIF('De Teams'!L$5:L$25,'De Uitslagen'!$X14)*INDEX('Shortlist teams'!$Y$7:$AC$26,MATCH($W14,'Shortlist teams'!$X$7:$X$26,1),MATCH($Y14,'Shortlist teams'!$Y$6:$AC$6,1))=0,"",COUNTIF('De Teams'!L$5:L$25,'De Uitslagen'!$X14)*INDEX('Shortlist teams'!$Y$7:$AC$26,MATCH($W14,'Shortlist teams'!$X$7:$X$26,1),MATCH($Y14,'Shortlist teams'!$Y$6:$AC$6,1))),"")</f>
        <v/>
      </c>
      <c r="AK14" t="str">
        <f>IFERROR(2*IF(COUNTIF('De Teams'!M$5:M$25,'De Uitslagen'!$X14)*INDEX('Shortlist teams'!$Y$7:$AC$26,MATCH($W14,'Shortlist teams'!$X$7:$X$26,1),MATCH($Y14,'Shortlist teams'!$Y$6:$AC$6,1))=0,"",COUNTIF('De Teams'!M$5:M$25,'De Uitslagen'!$X14)*INDEX('Shortlist teams'!$Y$7:$AC$26,MATCH($W14,'Shortlist teams'!$X$7:$X$26,1),MATCH($Y14,'Shortlist teams'!$Y$6:$AC$6,1))),"")</f>
        <v/>
      </c>
      <c r="AL14" t="str">
        <f>IFERROR(2*IF(COUNTIF('De Teams'!N$5:N$25,'De Uitslagen'!$X14)*INDEX('Shortlist teams'!$Y$7:$AC$26,MATCH($W14,'Shortlist teams'!$X$7:$X$26,1),MATCH($Y14,'Shortlist teams'!$Y$6:$AC$6,1))=0,"",COUNTIF('De Teams'!N$5:N$25,'De Uitslagen'!$X14)*INDEX('Shortlist teams'!$Y$7:$AC$26,MATCH($W14,'Shortlist teams'!$X$7:$X$26,1),MATCH($Y14,'Shortlist teams'!$Y$6:$AC$6,1))),"")</f>
        <v/>
      </c>
      <c r="AM14" s="56"/>
    </row>
    <row r="15" spans="1:39" ht="14.4" x14ac:dyDescent="0.3">
      <c r="A15" s="1">
        <v>8</v>
      </c>
      <c r="B15" s="8" t="s">
        <v>213</v>
      </c>
      <c r="C15" s="88" t="str">
        <f>IFERROR(VLOOKUP('De Uitslagen'!B15,'Shortlist teams'!B:C,2,FALSE),"")</f>
        <v>HC</v>
      </c>
      <c r="D15">
        <f>IFERROR(IF(COUNTIF('De Teams'!B$5:B$25,'De Uitslagen'!$B15)*INDEX('Shortlist teams'!$Y$7:$AC$26,MATCH($A15,'Shortlist teams'!$X$7:$X$26,1),MATCH($C15,'Shortlist teams'!$Y$6:$AC$6,1))=0,"",COUNTIF('De Teams'!B$5:B$25,'De Uitslagen'!$B15)*INDEX('Shortlist teams'!$Y$7:$AC$26,MATCH($A15,'Shortlist teams'!$X$7:$X$26,1),MATCH($C15,'Shortlist teams'!$Y$6:$AC$6,1))),"")</f>
        <v>9</v>
      </c>
      <c r="E15">
        <f>IFERROR(IF(COUNTIF('De Teams'!C$5:C$25,'De Uitslagen'!$B15)*INDEX('Shortlist teams'!$Y$7:$AC$26,MATCH($A15,'Shortlist teams'!$X$7:$X$26,1),MATCH($C15,'Shortlist teams'!$Y$6:$AC$6,1))=0,"",COUNTIF('De Teams'!C$5:C$25,'De Uitslagen'!$B15)*INDEX('Shortlist teams'!$Y$7:$AC$26,MATCH($A15,'Shortlist teams'!$X$7:$X$26,1),MATCH($C15,'Shortlist teams'!$Y$6:$AC$6,1))),"")</f>
        <v>9</v>
      </c>
      <c r="F15">
        <f>IFERROR(IF(COUNTIF('De Teams'!D$5:D$25,'De Uitslagen'!$B15)*INDEX('Shortlist teams'!$Y$7:$AC$26,MATCH($A15,'Shortlist teams'!$X$7:$X$26,1),MATCH($C15,'Shortlist teams'!$Y$6:$AC$6,1))=0,"",COUNTIF('De Teams'!D$5:D$25,'De Uitslagen'!$B15)*INDEX('Shortlist teams'!$Y$7:$AC$26,MATCH($A15,'Shortlist teams'!$X$7:$X$26,1),MATCH($C15,'Shortlist teams'!$Y$6:$AC$6,1))),"")</f>
        <v>9</v>
      </c>
      <c r="G15">
        <f>IFERROR(IF(COUNTIF('De Teams'!E$5:E$25,'De Uitslagen'!$B15)*INDEX('Shortlist teams'!$Y$7:$AC$26,MATCH($A15,'Shortlist teams'!$X$7:$X$26,1),MATCH($C15,'Shortlist teams'!$Y$6:$AC$6,1))=0,"",COUNTIF('De Teams'!E$5:E$25,'De Uitslagen'!$B15)*INDEX('Shortlist teams'!$Y$7:$AC$26,MATCH($A15,'Shortlist teams'!$X$7:$X$26,1),MATCH($C15,'Shortlist teams'!$Y$6:$AC$6,1))),"")</f>
        <v>9</v>
      </c>
      <c r="H15">
        <f>IFERROR(IF(COUNTIF('De Teams'!F$5:F$25,'De Uitslagen'!$B15)*INDEX('Shortlist teams'!$Y$7:$AC$26,MATCH($A15,'Shortlist teams'!$X$7:$X$26,1),MATCH($C15,'Shortlist teams'!$Y$6:$AC$6,1))=0,"",COUNTIF('De Teams'!F$5:F$25,'De Uitslagen'!$B15)*INDEX('Shortlist teams'!$Y$7:$AC$26,MATCH($A15,'Shortlist teams'!$X$7:$X$26,1),MATCH($C15,'Shortlist teams'!$Y$6:$AC$6,1))),"")</f>
        <v>9</v>
      </c>
      <c r="I15">
        <f>IFERROR(IF(COUNTIF('De Teams'!G$5:G$25,'De Uitslagen'!$B15)*INDEX('Shortlist teams'!$Y$7:$AC$26,MATCH($A15,'Shortlist teams'!$X$7:$X$26,1),MATCH($C15,'Shortlist teams'!$Y$6:$AC$6,1))=0,"",COUNTIF('De Teams'!G$5:G$25,'De Uitslagen'!$B15)*INDEX('Shortlist teams'!$Y$7:$AC$26,MATCH($A15,'Shortlist teams'!$X$7:$X$26,1),MATCH($C15,'Shortlist teams'!$Y$6:$AC$6,1))),"")</f>
        <v>9</v>
      </c>
      <c r="J15" t="str">
        <f>IFERROR(IF(COUNTIF('De Teams'!H$5:H$25,'De Uitslagen'!$B15)*INDEX('Shortlist teams'!$Y$7:$AC$26,MATCH($A15,'Shortlist teams'!$X$7:$X$26,1),MATCH($C15,'Shortlist teams'!$Y$6:$AC$6,1))=0,"",COUNTIF('De Teams'!H$5:H$25,'De Uitslagen'!$B15)*INDEX('Shortlist teams'!$Y$7:$AC$26,MATCH($A15,'Shortlist teams'!$X$7:$X$26,1),MATCH($C15,'Shortlist teams'!$Y$6:$AC$6,1))),"")</f>
        <v/>
      </c>
      <c r="K15">
        <f>IFERROR(IF(COUNTIF('De Teams'!I$5:I$25,'De Uitslagen'!$B15)*INDEX('Shortlist teams'!$Y$7:$AC$26,MATCH($A15,'Shortlist teams'!$X$7:$X$26,1),MATCH($C15,'Shortlist teams'!$Y$6:$AC$6,1))=0,"",COUNTIF('De Teams'!I$5:I$25,'De Uitslagen'!$B15)*INDEX('Shortlist teams'!$Y$7:$AC$26,MATCH($A15,'Shortlist teams'!$X$7:$X$26,1),MATCH($C15,'Shortlist teams'!$Y$6:$AC$6,1))),"")</f>
        <v>9</v>
      </c>
      <c r="L15">
        <f>IFERROR(IF(COUNTIF('De Teams'!J$5:J$25,'De Uitslagen'!$B15)*INDEX('Shortlist teams'!$Y$7:$AC$26,MATCH($A15,'Shortlist teams'!$X$7:$X$26,1),MATCH($C15,'Shortlist teams'!$Y$6:$AC$6,1))=0,"",COUNTIF('De Teams'!J$5:J$25,'De Uitslagen'!$B15)*INDEX('Shortlist teams'!$Y$7:$AC$26,MATCH($A15,'Shortlist teams'!$X$7:$X$26,1),MATCH($C15,'Shortlist teams'!$Y$6:$AC$6,1))),"")</f>
        <v>9</v>
      </c>
      <c r="M15" t="str">
        <f>IFERROR(IF(COUNTIF('De Teams'!K$5:K$25,'De Uitslagen'!$B15)*INDEX('Shortlist teams'!$Y$7:$AC$26,MATCH($A15,'Shortlist teams'!$X$7:$X$26,1),MATCH($C15,'Shortlist teams'!$Y$6:$AC$6,1))=0,"",COUNTIF('De Teams'!K$5:K$25,'De Uitslagen'!$B15)*INDEX('Shortlist teams'!$Y$7:$AC$26,MATCH($A15,'Shortlist teams'!$X$7:$X$26,1),MATCH($C15,'Shortlist teams'!$Y$6:$AC$6,1))),"")</f>
        <v/>
      </c>
      <c r="N15">
        <f>IFERROR(IF(COUNTIF('De Teams'!L$5:L$25,'De Uitslagen'!$B15)*INDEX('Shortlist teams'!$Y$7:$AC$26,MATCH($A15,'Shortlist teams'!$X$7:$X$26,1),MATCH($C15,'Shortlist teams'!$Y$6:$AC$6,1))=0,"",COUNTIF('De Teams'!L$5:L$25,'De Uitslagen'!$B15)*INDEX('Shortlist teams'!$Y$7:$AC$26,MATCH($A15,'Shortlist teams'!$X$7:$X$26,1),MATCH($C15,'Shortlist teams'!$Y$6:$AC$6,1))),"")</f>
        <v>9</v>
      </c>
      <c r="O15" t="str">
        <f>IFERROR(IF(COUNTIF('De Teams'!M$5:M$25,'De Uitslagen'!$B15)*INDEX('Shortlist teams'!$Y$7:$AC$26,MATCH($A15,'Shortlist teams'!$X$7:$X$26,1),MATCH($C15,'Shortlist teams'!$Y$6:$AC$6,1))=0,"",COUNTIF('De Teams'!M$5:M$25,'De Uitslagen'!$B15)*INDEX('Shortlist teams'!$Y$7:$AC$26,MATCH($A15,'Shortlist teams'!$X$7:$X$26,1),MATCH($C15,'Shortlist teams'!$Y$6:$AC$6,1))),"")</f>
        <v/>
      </c>
      <c r="P15" t="str">
        <f>IFERROR(IF(COUNTIF('De Teams'!N$5:N$25,'De Uitslagen'!$B15)*INDEX('Shortlist teams'!$Y$7:$AC$26,MATCH($A15,'Shortlist teams'!$X$7:$X$26,1),MATCH($C15,'Shortlist teams'!$Y$6:$AC$6,1))=0,"",COUNTIF('De Teams'!N$5:N$25,'De Uitslagen'!$B15)*INDEX('Shortlist teams'!$Y$7:$AC$26,MATCH($A15,'Shortlist teams'!$X$7:$X$26,1),MATCH($C15,'Shortlist teams'!$Y$6:$AC$6,1))),"")</f>
        <v/>
      </c>
      <c r="Q15">
        <f>IFERROR(IF(COUNTIF('De Teams'!O$5:O$25,'De Uitslagen'!$B15)*INDEX('Shortlist teams'!$Y$7:$AC$26,MATCH($A15,'Shortlist teams'!$X$7:$X$26,1),MATCH($C15,'Shortlist teams'!$Y$6:$AC$6,1))=0,"",COUNTIF('De Teams'!O$5:O$25,'De Uitslagen'!$B15)*INDEX('Shortlist teams'!$Y$7:$AC$26,MATCH($A15,'Shortlist teams'!$X$7:$X$26,1),MATCH($C15,'Shortlist teams'!$Y$6:$AC$6,1))),"")</f>
        <v>9</v>
      </c>
      <c r="R15" s="3"/>
      <c r="V15" s="56"/>
      <c r="W15" s="1">
        <v>8</v>
      </c>
      <c r="X15" s="7"/>
      <c r="Y15" s="5" t="str">
        <f>IFERROR(VLOOKUP('De Uitslagen'!X15,'Shortlist teams'!B:C,2,FALSE),"")</f>
        <v/>
      </c>
      <c r="Z15" t="str">
        <f>IFERROR(2*IF(COUNTIF('De Teams'!B$5:B$25,'De Uitslagen'!$X15)*INDEX('Shortlist teams'!$Y$7:$AC$26,MATCH($W15,'Shortlist teams'!$X$7:$X$26,1),MATCH($Y15,'Shortlist teams'!$Y$6:$AC$6,1))=0,"",COUNTIF('De Teams'!B$5:B$25,'De Uitslagen'!$X15)*INDEX('Shortlist teams'!$Y$7:$AC$26,MATCH($W15,'Shortlist teams'!$X$7:$X$26,1),MATCH($Y15,'Shortlist teams'!$Y$6:$AC$6,1))),"")</f>
        <v/>
      </c>
      <c r="AA15" t="str">
        <f>IFERROR(2*IF(COUNTIF('De Teams'!C$5:C$25,'De Uitslagen'!$X15)*INDEX('Shortlist teams'!$Y$7:$AC$26,MATCH($W15,'Shortlist teams'!$X$7:$X$26,1),MATCH($Y15,'Shortlist teams'!$Y$6:$AC$6,1))=0,"",COUNTIF('De Teams'!C$5:C$25,'De Uitslagen'!$X15)*INDEX('Shortlist teams'!$Y$7:$AC$26,MATCH($W15,'Shortlist teams'!$X$7:$X$26,1),MATCH($Y15,'Shortlist teams'!$Y$6:$AC$6,1))),"")</f>
        <v/>
      </c>
      <c r="AB15" t="str">
        <f>IFERROR(2*IF(COUNTIF('De Teams'!D$5:D$25,'De Uitslagen'!$X15)*INDEX('Shortlist teams'!$Y$7:$AC$26,MATCH($W15,'Shortlist teams'!$X$7:$X$26,1),MATCH($Y15,'Shortlist teams'!$Y$6:$AC$6,1))=0,"",COUNTIF('De Teams'!D$5:D$25,'De Uitslagen'!$X15)*INDEX('Shortlist teams'!$Y$7:$AC$26,MATCH($W15,'Shortlist teams'!$X$7:$X$26,1),MATCH($Y15,'Shortlist teams'!$Y$6:$AC$6,1))),"")</f>
        <v/>
      </c>
      <c r="AC15" t="str">
        <f>IFERROR(2*IF(COUNTIF('De Teams'!E$5:E$25,'De Uitslagen'!$X15)*INDEX('Shortlist teams'!$Y$7:$AC$26,MATCH($W15,'Shortlist teams'!$X$7:$X$26,1),MATCH($Y15,'Shortlist teams'!$Y$6:$AC$6,1))=0,"",COUNTIF('De Teams'!E$5:E$25,'De Uitslagen'!$X15)*INDEX('Shortlist teams'!$Y$7:$AC$26,MATCH($W15,'Shortlist teams'!$X$7:$X$26,1),MATCH($Y15,'Shortlist teams'!$Y$6:$AC$6,1))),"")</f>
        <v/>
      </c>
      <c r="AD15" t="str">
        <f>IFERROR(2*IF(COUNTIF('De Teams'!F$5:F$25,'De Uitslagen'!$X15)*INDEX('Shortlist teams'!$Y$7:$AC$26,MATCH($W15,'Shortlist teams'!$X$7:$X$26,1),MATCH($Y15,'Shortlist teams'!$Y$6:$AC$6,1))=0,"",COUNTIF('De Teams'!F$5:F$25,'De Uitslagen'!$X15)*INDEX('Shortlist teams'!$Y$7:$AC$26,MATCH($W15,'Shortlist teams'!$X$7:$X$26,1),MATCH($Y15,'Shortlist teams'!$Y$6:$AC$6,1))),"")</f>
        <v/>
      </c>
      <c r="AE15" t="str">
        <f>IFERROR(2*IF(COUNTIF('De Teams'!G$5:G$25,'De Uitslagen'!$X15)*INDEX('Shortlist teams'!$Y$7:$AC$26,MATCH($W15,'Shortlist teams'!$X$7:$X$26,1),MATCH($Y15,'Shortlist teams'!$Y$6:$AC$6,1))=0,"",COUNTIF('De Teams'!G$5:G$25,'De Uitslagen'!$X15)*INDEX('Shortlist teams'!$Y$7:$AC$26,MATCH($W15,'Shortlist teams'!$X$7:$X$26,1),MATCH($Y15,'Shortlist teams'!$Y$6:$AC$6,1))),"")</f>
        <v/>
      </c>
      <c r="AF15" t="str">
        <f>IFERROR(2*IF(COUNTIF('De Teams'!H$5:H$25,'De Uitslagen'!$X15)*INDEX('Shortlist teams'!$Y$7:$AC$26,MATCH($W15,'Shortlist teams'!$X$7:$X$26,1),MATCH($Y15,'Shortlist teams'!$Y$6:$AC$6,1))=0,"",COUNTIF('De Teams'!H$5:H$25,'De Uitslagen'!$X15)*INDEX('Shortlist teams'!$Y$7:$AC$26,MATCH($W15,'Shortlist teams'!$X$7:$X$26,1),MATCH($Y15,'Shortlist teams'!$Y$6:$AC$6,1))),"")</f>
        <v/>
      </c>
      <c r="AG15" t="str">
        <f>IFERROR(2*IF(COUNTIF('De Teams'!I$5:I$25,'De Uitslagen'!$X15)*INDEX('Shortlist teams'!$Y$7:$AC$26,MATCH($W15,'Shortlist teams'!$X$7:$X$26,1),MATCH($Y15,'Shortlist teams'!$Y$6:$AC$6,1))=0,"",COUNTIF('De Teams'!I$5:I$25,'De Uitslagen'!$X15)*INDEX('Shortlist teams'!$Y$7:$AC$26,MATCH($W15,'Shortlist teams'!$X$7:$X$26,1),MATCH($Y15,'Shortlist teams'!$Y$6:$AC$6,1))),"")</f>
        <v/>
      </c>
      <c r="AH15" t="str">
        <f>IFERROR(2*IF(COUNTIF('De Teams'!J$5:J$25,'De Uitslagen'!$X15)*INDEX('Shortlist teams'!$Y$7:$AC$26,MATCH($W15,'Shortlist teams'!$X$7:$X$26,1),MATCH($Y15,'Shortlist teams'!$Y$6:$AC$6,1))=0,"",COUNTIF('De Teams'!J$5:J$25,'De Uitslagen'!$X15)*INDEX('Shortlist teams'!$Y$7:$AC$26,MATCH($W15,'Shortlist teams'!$X$7:$X$26,1),MATCH($Y15,'Shortlist teams'!$Y$6:$AC$6,1))),"")</f>
        <v/>
      </c>
      <c r="AI15" t="str">
        <f>IFERROR(2*IF(COUNTIF('De Teams'!K$5:K$25,'De Uitslagen'!$X15)*INDEX('Shortlist teams'!$Y$7:$AC$26,MATCH($W15,'Shortlist teams'!$X$7:$X$26,1),MATCH($Y15,'Shortlist teams'!$Y$6:$AC$6,1))=0,"",COUNTIF('De Teams'!K$5:K$25,'De Uitslagen'!$X15)*INDEX('Shortlist teams'!$Y$7:$AC$26,MATCH($W15,'Shortlist teams'!$X$7:$X$26,1),MATCH($Y15,'Shortlist teams'!$Y$6:$AC$6,1))),"")</f>
        <v/>
      </c>
      <c r="AJ15" t="str">
        <f>IFERROR(2*IF(COUNTIF('De Teams'!L$5:L$25,'De Uitslagen'!$X15)*INDEX('Shortlist teams'!$Y$7:$AC$26,MATCH($W15,'Shortlist teams'!$X$7:$X$26,1),MATCH($Y15,'Shortlist teams'!$Y$6:$AC$6,1))=0,"",COUNTIF('De Teams'!L$5:L$25,'De Uitslagen'!$X15)*INDEX('Shortlist teams'!$Y$7:$AC$26,MATCH($W15,'Shortlist teams'!$X$7:$X$26,1),MATCH($Y15,'Shortlist teams'!$Y$6:$AC$6,1))),"")</f>
        <v/>
      </c>
      <c r="AK15" t="str">
        <f>IFERROR(2*IF(COUNTIF('De Teams'!M$5:M$25,'De Uitslagen'!$X15)*INDEX('Shortlist teams'!$Y$7:$AC$26,MATCH($W15,'Shortlist teams'!$X$7:$X$26,1),MATCH($Y15,'Shortlist teams'!$Y$6:$AC$6,1))=0,"",COUNTIF('De Teams'!M$5:M$25,'De Uitslagen'!$X15)*INDEX('Shortlist teams'!$Y$7:$AC$26,MATCH($W15,'Shortlist teams'!$X$7:$X$26,1),MATCH($Y15,'Shortlist teams'!$Y$6:$AC$6,1))),"")</f>
        <v/>
      </c>
      <c r="AL15" t="str">
        <f>IFERROR(2*IF(COUNTIF('De Teams'!N$5:N$25,'De Uitslagen'!$X15)*INDEX('Shortlist teams'!$Y$7:$AC$26,MATCH($W15,'Shortlist teams'!$X$7:$X$26,1),MATCH($Y15,'Shortlist teams'!$Y$6:$AC$6,1))=0,"",COUNTIF('De Teams'!N$5:N$25,'De Uitslagen'!$X15)*INDEX('Shortlist teams'!$Y$7:$AC$26,MATCH($W15,'Shortlist teams'!$X$7:$X$26,1),MATCH($Y15,'Shortlist teams'!$Y$6:$AC$6,1))),"")</f>
        <v/>
      </c>
      <c r="AM15" s="56"/>
    </row>
    <row r="16" spans="1:39" ht="14.4" x14ac:dyDescent="0.3">
      <c r="A16" s="1">
        <v>9</v>
      </c>
      <c r="B16" s="7" t="s">
        <v>162</v>
      </c>
      <c r="C16" s="88">
        <f>IFERROR(VLOOKUP('De Uitslagen'!B16,'Shortlist teams'!B:C,2,FALSE),"")</f>
        <v>1</v>
      </c>
      <c r="D16" t="str">
        <f>IFERROR(IF(COUNTIF('De Teams'!B$5:B$25,'De Uitslagen'!$B16)*INDEX('Shortlist teams'!$Y$7:$AC$26,MATCH($A16,'Shortlist teams'!$X$7:$X$26,1),MATCH($C16,'Shortlist teams'!$Y$6:$AC$6,1))=0,"",COUNTIF('De Teams'!B$5:B$25,'De Uitslagen'!$B16)*INDEX('Shortlist teams'!$Y$7:$AC$26,MATCH($A16,'Shortlist teams'!$X$7:$X$26,1),MATCH($C16,'Shortlist teams'!$Y$6:$AC$6,1))),"")</f>
        <v/>
      </c>
      <c r="E16">
        <f>IFERROR(IF(COUNTIF('De Teams'!C$5:C$25,'De Uitslagen'!$B16)*INDEX('Shortlist teams'!$Y$7:$AC$26,MATCH($A16,'Shortlist teams'!$X$7:$X$26,1),MATCH($C16,'Shortlist teams'!$Y$6:$AC$6,1))=0,"",COUNTIF('De Teams'!C$5:C$25,'De Uitslagen'!$B16)*INDEX('Shortlist teams'!$Y$7:$AC$26,MATCH($A16,'Shortlist teams'!$X$7:$X$26,1),MATCH($C16,'Shortlist teams'!$Y$6:$AC$6,1))),"")</f>
        <v>10</v>
      </c>
      <c r="F16" t="str">
        <f>IFERROR(IF(COUNTIF('De Teams'!D$5:D$25,'De Uitslagen'!$B16)*INDEX('Shortlist teams'!$Y$7:$AC$26,MATCH($A16,'Shortlist teams'!$X$7:$X$26,1),MATCH($C16,'Shortlist teams'!$Y$6:$AC$6,1))=0,"",COUNTIF('De Teams'!D$5:D$25,'De Uitslagen'!$B16)*INDEX('Shortlist teams'!$Y$7:$AC$26,MATCH($A16,'Shortlist teams'!$X$7:$X$26,1),MATCH($C16,'Shortlist teams'!$Y$6:$AC$6,1))),"")</f>
        <v/>
      </c>
      <c r="G16" t="str">
        <f>IFERROR(IF(COUNTIF('De Teams'!E$5:E$25,'De Uitslagen'!$B16)*INDEX('Shortlist teams'!$Y$7:$AC$26,MATCH($A16,'Shortlist teams'!$X$7:$X$26,1),MATCH($C16,'Shortlist teams'!$Y$6:$AC$6,1))=0,"",COUNTIF('De Teams'!E$5:E$25,'De Uitslagen'!$B16)*INDEX('Shortlist teams'!$Y$7:$AC$26,MATCH($A16,'Shortlist teams'!$X$7:$X$26,1),MATCH($C16,'Shortlist teams'!$Y$6:$AC$6,1))),"")</f>
        <v/>
      </c>
      <c r="H16" t="str">
        <f>IFERROR(IF(COUNTIF('De Teams'!F$5:F$25,'De Uitslagen'!$B16)*INDEX('Shortlist teams'!$Y$7:$AC$26,MATCH($A16,'Shortlist teams'!$X$7:$X$26,1),MATCH($C16,'Shortlist teams'!$Y$6:$AC$6,1))=0,"",COUNTIF('De Teams'!F$5:F$25,'De Uitslagen'!$B16)*INDEX('Shortlist teams'!$Y$7:$AC$26,MATCH($A16,'Shortlist teams'!$X$7:$X$26,1),MATCH($C16,'Shortlist teams'!$Y$6:$AC$6,1))),"")</f>
        <v/>
      </c>
      <c r="I16" t="str">
        <f>IFERROR(IF(COUNTIF('De Teams'!G$5:G$25,'De Uitslagen'!$B16)*INDEX('Shortlist teams'!$Y$7:$AC$26,MATCH($A16,'Shortlist teams'!$X$7:$X$26,1),MATCH($C16,'Shortlist teams'!$Y$6:$AC$6,1))=0,"",COUNTIF('De Teams'!G$5:G$25,'De Uitslagen'!$B16)*INDEX('Shortlist teams'!$Y$7:$AC$26,MATCH($A16,'Shortlist teams'!$X$7:$X$26,1),MATCH($C16,'Shortlist teams'!$Y$6:$AC$6,1))),"")</f>
        <v/>
      </c>
      <c r="J16">
        <f>IFERROR(IF(COUNTIF('De Teams'!H$5:H$25,'De Uitslagen'!$B16)*INDEX('Shortlist teams'!$Y$7:$AC$26,MATCH($A16,'Shortlist teams'!$X$7:$X$26,1),MATCH($C16,'Shortlist teams'!$Y$6:$AC$6,1))=0,"",COUNTIF('De Teams'!H$5:H$25,'De Uitslagen'!$B16)*INDEX('Shortlist teams'!$Y$7:$AC$26,MATCH($A16,'Shortlist teams'!$X$7:$X$26,1),MATCH($C16,'Shortlist teams'!$Y$6:$AC$6,1))),"")</f>
        <v>10</v>
      </c>
      <c r="K16" t="str">
        <f>IFERROR(IF(COUNTIF('De Teams'!I$5:I$25,'De Uitslagen'!$B16)*INDEX('Shortlist teams'!$Y$7:$AC$26,MATCH($A16,'Shortlist teams'!$X$7:$X$26,1),MATCH($C16,'Shortlist teams'!$Y$6:$AC$6,1))=0,"",COUNTIF('De Teams'!I$5:I$25,'De Uitslagen'!$B16)*INDEX('Shortlist teams'!$Y$7:$AC$26,MATCH($A16,'Shortlist teams'!$X$7:$X$26,1),MATCH($C16,'Shortlist teams'!$Y$6:$AC$6,1))),"")</f>
        <v/>
      </c>
      <c r="L16" t="str">
        <f>IFERROR(IF(COUNTIF('De Teams'!J$5:J$25,'De Uitslagen'!$B16)*INDEX('Shortlist teams'!$Y$7:$AC$26,MATCH($A16,'Shortlist teams'!$X$7:$X$26,1),MATCH($C16,'Shortlist teams'!$Y$6:$AC$6,1))=0,"",COUNTIF('De Teams'!J$5:J$25,'De Uitslagen'!$B16)*INDEX('Shortlist teams'!$Y$7:$AC$26,MATCH($A16,'Shortlist teams'!$X$7:$X$26,1),MATCH($C16,'Shortlist teams'!$Y$6:$AC$6,1))),"")</f>
        <v/>
      </c>
      <c r="M16" t="str">
        <f>IFERROR(IF(COUNTIF('De Teams'!K$5:K$25,'De Uitslagen'!$B16)*INDEX('Shortlist teams'!$Y$7:$AC$26,MATCH($A16,'Shortlist teams'!$X$7:$X$26,1),MATCH($C16,'Shortlist teams'!$Y$6:$AC$6,1))=0,"",COUNTIF('De Teams'!K$5:K$25,'De Uitslagen'!$B16)*INDEX('Shortlist teams'!$Y$7:$AC$26,MATCH($A16,'Shortlist teams'!$X$7:$X$26,1),MATCH($C16,'Shortlist teams'!$Y$6:$AC$6,1))),"")</f>
        <v/>
      </c>
      <c r="N16" t="str">
        <f>IFERROR(IF(COUNTIF('De Teams'!L$5:L$25,'De Uitslagen'!$B16)*INDEX('Shortlist teams'!$Y$7:$AC$26,MATCH($A16,'Shortlist teams'!$X$7:$X$26,1),MATCH($C16,'Shortlist teams'!$Y$6:$AC$6,1))=0,"",COUNTIF('De Teams'!L$5:L$25,'De Uitslagen'!$B16)*INDEX('Shortlist teams'!$Y$7:$AC$26,MATCH($A16,'Shortlist teams'!$X$7:$X$26,1),MATCH($C16,'Shortlist teams'!$Y$6:$AC$6,1))),"")</f>
        <v/>
      </c>
      <c r="O16" t="str">
        <f>IFERROR(IF(COUNTIF('De Teams'!M$5:M$25,'De Uitslagen'!$B16)*INDEX('Shortlist teams'!$Y$7:$AC$26,MATCH($A16,'Shortlist teams'!$X$7:$X$26,1),MATCH($C16,'Shortlist teams'!$Y$6:$AC$6,1))=0,"",COUNTIF('De Teams'!M$5:M$25,'De Uitslagen'!$B16)*INDEX('Shortlist teams'!$Y$7:$AC$26,MATCH($A16,'Shortlist teams'!$X$7:$X$26,1),MATCH($C16,'Shortlist teams'!$Y$6:$AC$6,1))),"")</f>
        <v/>
      </c>
      <c r="P16">
        <f>IFERROR(IF(COUNTIF('De Teams'!N$5:N$25,'De Uitslagen'!$B16)*INDEX('Shortlist teams'!$Y$7:$AC$26,MATCH($A16,'Shortlist teams'!$X$7:$X$26,1),MATCH($C16,'Shortlist teams'!$Y$6:$AC$6,1))=0,"",COUNTIF('De Teams'!N$5:N$25,'De Uitslagen'!$B16)*INDEX('Shortlist teams'!$Y$7:$AC$26,MATCH($A16,'Shortlist teams'!$X$7:$X$26,1),MATCH($C16,'Shortlist teams'!$Y$6:$AC$6,1))),"")</f>
        <v>10</v>
      </c>
      <c r="Q16" t="str">
        <f>IFERROR(IF(COUNTIF('De Teams'!O$5:O$25,'De Uitslagen'!$B16)*INDEX('Shortlist teams'!$Y$7:$AC$26,MATCH($A16,'Shortlist teams'!$X$7:$X$26,1),MATCH($C16,'Shortlist teams'!$Y$6:$AC$6,1))=0,"",COUNTIF('De Teams'!O$5:O$25,'De Uitslagen'!$B16)*INDEX('Shortlist teams'!$Y$7:$AC$26,MATCH($A16,'Shortlist teams'!$X$7:$X$26,1),MATCH($C16,'Shortlist teams'!$Y$6:$AC$6,1))),"")</f>
        <v/>
      </c>
      <c r="R16" s="3"/>
      <c r="V16" s="56"/>
      <c r="W16" s="1">
        <v>9</v>
      </c>
      <c r="X16" s="8"/>
      <c r="Y16" s="5" t="str">
        <f>IFERROR(VLOOKUP('De Uitslagen'!X16,'Shortlist teams'!B:C,2,FALSE),"")</f>
        <v/>
      </c>
      <c r="Z16" t="str">
        <f>IFERROR(2*IF(COUNTIF('De Teams'!B$5:B$25,'De Uitslagen'!$X16)*INDEX('Shortlist teams'!$Y$7:$AC$26,MATCH($W16,'Shortlist teams'!$X$7:$X$26,1),MATCH($Y16,'Shortlist teams'!$Y$6:$AC$6,1))=0,"",COUNTIF('De Teams'!B$5:B$25,'De Uitslagen'!$X16)*INDEX('Shortlist teams'!$Y$7:$AC$26,MATCH($W16,'Shortlist teams'!$X$7:$X$26,1),MATCH($Y16,'Shortlist teams'!$Y$6:$AC$6,1))),"")</f>
        <v/>
      </c>
      <c r="AA16" t="str">
        <f>IFERROR(2*IF(COUNTIF('De Teams'!C$5:C$25,'De Uitslagen'!$X16)*INDEX('Shortlist teams'!$Y$7:$AC$26,MATCH($W16,'Shortlist teams'!$X$7:$X$26,1),MATCH($Y16,'Shortlist teams'!$Y$6:$AC$6,1))=0,"",COUNTIF('De Teams'!C$5:C$25,'De Uitslagen'!$X16)*INDEX('Shortlist teams'!$Y$7:$AC$26,MATCH($W16,'Shortlist teams'!$X$7:$X$26,1),MATCH($Y16,'Shortlist teams'!$Y$6:$AC$6,1))),"")</f>
        <v/>
      </c>
      <c r="AB16" t="str">
        <f>IFERROR(2*IF(COUNTIF('De Teams'!D$5:D$25,'De Uitslagen'!$X16)*INDEX('Shortlist teams'!$Y$7:$AC$26,MATCH($W16,'Shortlist teams'!$X$7:$X$26,1),MATCH($Y16,'Shortlist teams'!$Y$6:$AC$6,1))=0,"",COUNTIF('De Teams'!D$5:D$25,'De Uitslagen'!$X16)*INDEX('Shortlist teams'!$Y$7:$AC$26,MATCH($W16,'Shortlist teams'!$X$7:$X$26,1),MATCH($Y16,'Shortlist teams'!$Y$6:$AC$6,1))),"")</f>
        <v/>
      </c>
      <c r="AC16" t="str">
        <f>IFERROR(2*IF(COUNTIF('De Teams'!E$5:E$25,'De Uitslagen'!$X16)*INDEX('Shortlist teams'!$Y$7:$AC$26,MATCH($W16,'Shortlist teams'!$X$7:$X$26,1),MATCH($Y16,'Shortlist teams'!$Y$6:$AC$6,1))=0,"",COUNTIF('De Teams'!E$5:E$25,'De Uitslagen'!$X16)*INDEX('Shortlist teams'!$Y$7:$AC$26,MATCH($W16,'Shortlist teams'!$X$7:$X$26,1),MATCH($Y16,'Shortlist teams'!$Y$6:$AC$6,1))),"")</f>
        <v/>
      </c>
      <c r="AD16" t="str">
        <f>IFERROR(2*IF(COUNTIF('De Teams'!F$5:F$25,'De Uitslagen'!$X16)*INDEX('Shortlist teams'!$Y$7:$AC$26,MATCH($W16,'Shortlist teams'!$X$7:$X$26,1),MATCH($Y16,'Shortlist teams'!$Y$6:$AC$6,1))=0,"",COUNTIF('De Teams'!F$5:F$25,'De Uitslagen'!$X16)*INDEX('Shortlist teams'!$Y$7:$AC$26,MATCH($W16,'Shortlist teams'!$X$7:$X$26,1),MATCH($Y16,'Shortlist teams'!$Y$6:$AC$6,1))),"")</f>
        <v/>
      </c>
      <c r="AE16" t="str">
        <f>IFERROR(2*IF(COUNTIF('De Teams'!G$5:G$25,'De Uitslagen'!$X16)*INDEX('Shortlist teams'!$Y$7:$AC$26,MATCH($W16,'Shortlist teams'!$X$7:$X$26,1),MATCH($Y16,'Shortlist teams'!$Y$6:$AC$6,1))=0,"",COUNTIF('De Teams'!G$5:G$25,'De Uitslagen'!$X16)*INDEX('Shortlist teams'!$Y$7:$AC$26,MATCH($W16,'Shortlist teams'!$X$7:$X$26,1),MATCH($Y16,'Shortlist teams'!$Y$6:$AC$6,1))),"")</f>
        <v/>
      </c>
      <c r="AF16" t="str">
        <f>IFERROR(2*IF(COUNTIF('De Teams'!H$5:H$25,'De Uitslagen'!$X16)*INDEX('Shortlist teams'!$Y$7:$AC$26,MATCH($W16,'Shortlist teams'!$X$7:$X$26,1),MATCH($Y16,'Shortlist teams'!$Y$6:$AC$6,1))=0,"",COUNTIF('De Teams'!H$5:H$25,'De Uitslagen'!$X16)*INDEX('Shortlist teams'!$Y$7:$AC$26,MATCH($W16,'Shortlist teams'!$X$7:$X$26,1),MATCH($Y16,'Shortlist teams'!$Y$6:$AC$6,1))),"")</f>
        <v/>
      </c>
      <c r="AG16" t="str">
        <f>IFERROR(2*IF(COUNTIF('De Teams'!I$5:I$25,'De Uitslagen'!$X16)*INDEX('Shortlist teams'!$Y$7:$AC$26,MATCH($W16,'Shortlist teams'!$X$7:$X$26,1),MATCH($Y16,'Shortlist teams'!$Y$6:$AC$6,1))=0,"",COUNTIF('De Teams'!I$5:I$25,'De Uitslagen'!$X16)*INDEX('Shortlist teams'!$Y$7:$AC$26,MATCH($W16,'Shortlist teams'!$X$7:$X$26,1),MATCH($Y16,'Shortlist teams'!$Y$6:$AC$6,1))),"")</f>
        <v/>
      </c>
      <c r="AH16" t="str">
        <f>IFERROR(2*IF(COUNTIF('De Teams'!J$5:J$25,'De Uitslagen'!$X16)*INDEX('Shortlist teams'!$Y$7:$AC$26,MATCH($W16,'Shortlist teams'!$X$7:$X$26,1),MATCH($Y16,'Shortlist teams'!$Y$6:$AC$6,1))=0,"",COUNTIF('De Teams'!J$5:J$25,'De Uitslagen'!$X16)*INDEX('Shortlist teams'!$Y$7:$AC$26,MATCH($W16,'Shortlist teams'!$X$7:$X$26,1),MATCH($Y16,'Shortlist teams'!$Y$6:$AC$6,1))),"")</f>
        <v/>
      </c>
      <c r="AI16" t="str">
        <f>IFERROR(2*IF(COUNTIF('De Teams'!K$5:K$25,'De Uitslagen'!$X16)*INDEX('Shortlist teams'!$Y$7:$AC$26,MATCH($W16,'Shortlist teams'!$X$7:$X$26,1),MATCH($Y16,'Shortlist teams'!$Y$6:$AC$6,1))=0,"",COUNTIF('De Teams'!K$5:K$25,'De Uitslagen'!$X16)*INDEX('Shortlist teams'!$Y$7:$AC$26,MATCH($W16,'Shortlist teams'!$X$7:$X$26,1),MATCH($Y16,'Shortlist teams'!$Y$6:$AC$6,1))),"")</f>
        <v/>
      </c>
      <c r="AJ16" t="str">
        <f>IFERROR(2*IF(COUNTIF('De Teams'!L$5:L$25,'De Uitslagen'!$X16)*INDEX('Shortlist teams'!$Y$7:$AC$26,MATCH($W16,'Shortlist teams'!$X$7:$X$26,1),MATCH($Y16,'Shortlist teams'!$Y$6:$AC$6,1))=0,"",COUNTIF('De Teams'!L$5:L$25,'De Uitslagen'!$X16)*INDEX('Shortlist teams'!$Y$7:$AC$26,MATCH($W16,'Shortlist teams'!$X$7:$X$26,1),MATCH($Y16,'Shortlist teams'!$Y$6:$AC$6,1))),"")</f>
        <v/>
      </c>
      <c r="AK16" t="str">
        <f>IFERROR(2*IF(COUNTIF('De Teams'!M$5:M$25,'De Uitslagen'!$X16)*INDEX('Shortlist teams'!$Y$7:$AC$26,MATCH($W16,'Shortlist teams'!$X$7:$X$26,1),MATCH($Y16,'Shortlist teams'!$Y$6:$AC$6,1))=0,"",COUNTIF('De Teams'!M$5:M$25,'De Uitslagen'!$X16)*INDEX('Shortlist teams'!$Y$7:$AC$26,MATCH($W16,'Shortlist teams'!$X$7:$X$26,1),MATCH($Y16,'Shortlist teams'!$Y$6:$AC$6,1))),"")</f>
        <v/>
      </c>
      <c r="AL16" t="str">
        <f>IFERROR(2*IF(COUNTIF('De Teams'!N$5:N$25,'De Uitslagen'!$X16)*INDEX('Shortlist teams'!$Y$7:$AC$26,MATCH($W16,'Shortlist teams'!$X$7:$X$26,1),MATCH($Y16,'Shortlist teams'!$Y$6:$AC$6,1))=0,"",COUNTIF('De Teams'!N$5:N$25,'De Uitslagen'!$X16)*INDEX('Shortlist teams'!$Y$7:$AC$26,MATCH($W16,'Shortlist teams'!$X$7:$X$26,1),MATCH($Y16,'Shortlist teams'!$Y$6:$AC$6,1))),"")</f>
        <v/>
      </c>
      <c r="AM16" s="56"/>
    </row>
    <row r="17" spans="1:39" ht="14.4" x14ac:dyDescent="0.3">
      <c r="A17" s="1">
        <v>10</v>
      </c>
      <c r="B17" s="5" t="s">
        <v>124</v>
      </c>
      <c r="C17" s="88">
        <f>IFERROR(VLOOKUP('De Uitslagen'!B17,'Shortlist teams'!B:C,2,FALSE),"")</f>
        <v>3</v>
      </c>
      <c r="D17" t="str">
        <f>IFERROR(IF(COUNTIF('De Teams'!B$5:B$25,'De Uitslagen'!$B17)*INDEX('Shortlist teams'!$Y$7:$AC$26,MATCH($A17,'Shortlist teams'!$X$7:$X$26,1),MATCH($C17,'Shortlist teams'!$Y$6:$AC$6,1))=0,"",COUNTIF('De Teams'!B$5:B$25,'De Uitslagen'!$B17)*INDEX('Shortlist teams'!$Y$7:$AC$26,MATCH($A17,'Shortlist teams'!$X$7:$X$26,1),MATCH($C17,'Shortlist teams'!$Y$6:$AC$6,1))),"")</f>
        <v/>
      </c>
      <c r="E17">
        <f>IFERROR(IF(COUNTIF('De Teams'!C$5:C$25,'De Uitslagen'!$B17)*INDEX('Shortlist teams'!$Y$7:$AC$26,MATCH($A17,'Shortlist teams'!$X$7:$X$26,1),MATCH($C17,'Shortlist teams'!$Y$6:$AC$6,1))=0,"",COUNTIF('De Teams'!C$5:C$25,'De Uitslagen'!$B17)*INDEX('Shortlist teams'!$Y$7:$AC$26,MATCH($A17,'Shortlist teams'!$X$7:$X$26,1),MATCH($C17,'Shortlist teams'!$Y$6:$AC$6,1))),"")</f>
        <v>15</v>
      </c>
      <c r="F17" t="str">
        <f>IFERROR(IF(COUNTIF('De Teams'!D$5:D$25,'De Uitslagen'!$B17)*INDEX('Shortlist teams'!$Y$7:$AC$26,MATCH($A17,'Shortlist teams'!$X$7:$X$26,1),MATCH($C17,'Shortlist teams'!$Y$6:$AC$6,1))=0,"",COUNTIF('De Teams'!D$5:D$25,'De Uitslagen'!$B17)*INDEX('Shortlist teams'!$Y$7:$AC$26,MATCH($A17,'Shortlist teams'!$X$7:$X$26,1),MATCH($C17,'Shortlist teams'!$Y$6:$AC$6,1))),"")</f>
        <v/>
      </c>
      <c r="G17" t="str">
        <f>IFERROR(IF(COUNTIF('De Teams'!E$5:E$25,'De Uitslagen'!$B17)*INDEX('Shortlist teams'!$Y$7:$AC$26,MATCH($A17,'Shortlist teams'!$X$7:$X$26,1),MATCH($C17,'Shortlist teams'!$Y$6:$AC$6,1))=0,"",COUNTIF('De Teams'!E$5:E$25,'De Uitslagen'!$B17)*INDEX('Shortlist teams'!$Y$7:$AC$26,MATCH($A17,'Shortlist teams'!$X$7:$X$26,1),MATCH($C17,'Shortlist teams'!$Y$6:$AC$6,1))),"")</f>
        <v/>
      </c>
      <c r="H17">
        <f>IFERROR(IF(COUNTIF('De Teams'!F$5:F$25,'De Uitslagen'!$B17)*INDEX('Shortlist teams'!$Y$7:$AC$26,MATCH($A17,'Shortlist teams'!$X$7:$X$26,1),MATCH($C17,'Shortlist teams'!$Y$6:$AC$6,1))=0,"",COUNTIF('De Teams'!F$5:F$25,'De Uitslagen'!$B17)*INDEX('Shortlist teams'!$Y$7:$AC$26,MATCH($A17,'Shortlist teams'!$X$7:$X$26,1),MATCH($C17,'Shortlist teams'!$Y$6:$AC$6,1))),"")</f>
        <v>15</v>
      </c>
      <c r="I17" t="str">
        <f>IFERROR(IF(COUNTIF('De Teams'!G$5:G$25,'De Uitslagen'!$B17)*INDEX('Shortlist teams'!$Y$7:$AC$26,MATCH($A17,'Shortlist teams'!$X$7:$X$26,1),MATCH($C17,'Shortlist teams'!$Y$6:$AC$6,1))=0,"",COUNTIF('De Teams'!G$5:G$25,'De Uitslagen'!$B17)*INDEX('Shortlist teams'!$Y$7:$AC$26,MATCH($A17,'Shortlist teams'!$X$7:$X$26,1),MATCH($C17,'Shortlist teams'!$Y$6:$AC$6,1))),"")</f>
        <v/>
      </c>
      <c r="J17">
        <f>IFERROR(IF(COUNTIF('De Teams'!H$5:H$25,'De Uitslagen'!$B17)*INDEX('Shortlist teams'!$Y$7:$AC$26,MATCH($A17,'Shortlist teams'!$X$7:$X$26,1),MATCH($C17,'Shortlist teams'!$Y$6:$AC$6,1))=0,"",COUNTIF('De Teams'!H$5:H$25,'De Uitslagen'!$B17)*INDEX('Shortlist teams'!$Y$7:$AC$26,MATCH($A17,'Shortlist teams'!$X$7:$X$26,1),MATCH($C17,'Shortlist teams'!$Y$6:$AC$6,1))),"")</f>
        <v>15</v>
      </c>
      <c r="K17" t="str">
        <f>IFERROR(IF(COUNTIF('De Teams'!I$5:I$25,'De Uitslagen'!$B17)*INDEX('Shortlist teams'!$Y$7:$AC$26,MATCH($A17,'Shortlist teams'!$X$7:$X$26,1),MATCH($C17,'Shortlist teams'!$Y$6:$AC$6,1))=0,"",COUNTIF('De Teams'!I$5:I$25,'De Uitslagen'!$B17)*INDEX('Shortlist teams'!$Y$7:$AC$26,MATCH($A17,'Shortlist teams'!$X$7:$X$26,1),MATCH($C17,'Shortlist teams'!$Y$6:$AC$6,1))),"")</f>
        <v/>
      </c>
      <c r="L17" t="str">
        <f>IFERROR(IF(COUNTIF('De Teams'!J$5:J$25,'De Uitslagen'!$B17)*INDEX('Shortlist teams'!$Y$7:$AC$26,MATCH($A17,'Shortlist teams'!$X$7:$X$26,1),MATCH($C17,'Shortlist teams'!$Y$6:$AC$6,1))=0,"",COUNTIF('De Teams'!J$5:J$25,'De Uitslagen'!$B17)*INDEX('Shortlist teams'!$Y$7:$AC$26,MATCH($A17,'Shortlist teams'!$X$7:$X$26,1),MATCH($C17,'Shortlist teams'!$Y$6:$AC$6,1))),"")</f>
        <v/>
      </c>
      <c r="M17" t="str">
        <f>IFERROR(IF(COUNTIF('De Teams'!K$5:K$25,'De Uitslagen'!$B17)*INDEX('Shortlist teams'!$Y$7:$AC$26,MATCH($A17,'Shortlist teams'!$X$7:$X$26,1),MATCH($C17,'Shortlist teams'!$Y$6:$AC$6,1))=0,"",COUNTIF('De Teams'!K$5:K$25,'De Uitslagen'!$B17)*INDEX('Shortlist teams'!$Y$7:$AC$26,MATCH($A17,'Shortlist teams'!$X$7:$X$26,1),MATCH($C17,'Shortlist teams'!$Y$6:$AC$6,1))),"")</f>
        <v/>
      </c>
      <c r="N17" t="str">
        <f>IFERROR(IF(COUNTIF('De Teams'!L$5:L$25,'De Uitslagen'!$B17)*INDEX('Shortlist teams'!$Y$7:$AC$26,MATCH($A17,'Shortlist teams'!$X$7:$X$26,1),MATCH($C17,'Shortlist teams'!$Y$6:$AC$6,1))=0,"",COUNTIF('De Teams'!L$5:L$25,'De Uitslagen'!$B17)*INDEX('Shortlist teams'!$Y$7:$AC$26,MATCH($A17,'Shortlist teams'!$X$7:$X$26,1),MATCH($C17,'Shortlist teams'!$Y$6:$AC$6,1))),"")</f>
        <v/>
      </c>
      <c r="O17">
        <f>IFERROR(IF(COUNTIF('De Teams'!M$5:M$25,'De Uitslagen'!$B17)*INDEX('Shortlist teams'!$Y$7:$AC$26,MATCH($A17,'Shortlist teams'!$X$7:$X$26,1),MATCH($C17,'Shortlist teams'!$Y$6:$AC$6,1))=0,"",COUNTIF('De Teams'!M$5:M$25,'De Uitslagen'!$B17)*INDEX('Shortlist teams'!$Y$7:$AC$26,MATCH($A17,'Shortlist teams'!$X$7:$X$26,1),MATCH($C17,'Shortlist teams'!$Y$6:$AC$6,1))),"")</f>
        <v>15</v>
      </c>
      <c r="P17" t="str">
        <f>IFERROR(IF(COUNTIF('De Teams'!N$5:N$25,'De Uitslagen'!$B17)*INDEX('Shortlist teams'!$Y$7:$AC$26,MATCH($A17,'Shortlist teams'!$X$7:$X$26,1),MATCH($C17,'Shortlist teams'!$Y$6:$AC$6,1))=0,"",COUNTIF('De Teams'!N$5:N$25,'De Uitslagen'!$B17)*INDEX('Shortlist teams'!$Y$7:$AC$26,MATCH($A17,'Shortlist teams'!$X$7:$X$26,1),MATCH($C17,'Shortlist teams'!$Y$6:$AC$6,1))),"")</f>
        <v/>
      </c>
      <c r="Q17">
        <f>IFERROR(IF(COUNTIF('De Teams'!O$5:O$25,'De Uitslagen'!$B17)*INDEX('Shortlist teams'!$Y$7:$AC$26,MATCH($A17,'Shortlist teams'!$X$7:$X$26,1),MATCH($C17,'Shortlist teams'!$Y$6:$AC$6,1))=0,"",COUNTIF('De Teams'!O$5:O$25,'De Uitslagen'!$B17)*INDEX('Shortlist teams'!$Y$7:$AC$26,MATCH($A17,'Shortlist teams'!$X$7:$X$26,1),MATCH($C17,'Shortlist teams'!$Y$6:$AC$6,1))),"")</f>
        <v>15</v>
      </c>
      <c r="R17" s="3"/>
      <c r="V17" s="56"/>
      <c r="W17" s="1">
        <v>10</v>
      </c>
      <c r="X17" s="7"/>
      <c r="Y17" s="5" t="str">
        <f>IFERROR(VLOOKUP('De Uitslagen'!X17,'Shortlist teams'!B:C,2,FALSE),"")</f>
        <v/>
      </c>
      <c r="Z17" t="str">
        <f>IFERROR(2*IF(COUNTIF('De Teams'!B$5:B$25,'De Uitslagen'!$X17)*INDEX('Shortlist teams'!$Y$7:$AC$26,MATCH($W17,'Shortlist teams'!$X$7:$X$26,1),MATCH($Y17,'Shortlist teams'!$Y$6:$AC$6,1))=0,"",COUNTIF('De Teams'!B$5:B$25,'De Uitslagen'!$X17)*INDEX('Shortlist teams'!$Y$7:$AC$26,MATCH($W17,'Shortlist teams'!$X$7:$X$26,1),MATCH($Y17,'Shortlist teams'!$Y$6:$AC$6,1))),"")</f>
        <v/>
      </c>
      <c r="AA17" t="str">
        <f>IFERROR(2*IF(COUNTIF('De Teams'!C$5:C$25,'De Uitslagen'!$X17)*INDEX('Shortlist teams'!$Y$7:$AC$26,MATCH($W17,'Shortlist teams'!$X$7:$X$26,1),MATCH($Y17,'Shortlist teams'!$Y$6:$AC$6,1))=0,"",COUNTIF('De Teams'!C$5:C$25,'De Uitslagen'!$X17)*INDEX('Shortlist teams'!$Y$7:$AC$26,MATCH($W17,'Shortlist teams'!$X$7:$X$26,1),MATCH($Y17,'Shortlist teams'!$Y$6:$AC$6,1))),"")</f>
        <v/>
      </c>
      <c r="AB17" t="str">
        <f>IFERROR(2*IF(COUNTIF('De Teams'!D$5:D$25,'De Uitslagen'!$X17)*INDEX('Shortlist teams'!$Y$7:$AC$26,MATCH($W17,'Shortlist teams'!$X$7:$X$26,1),MATCH($Y17,'Shortlist teams'!$Y$6:$AC$6,1))=0,"",COUNTIF('De Teams'!D$5:D$25,'De Uitslagen'!$X17)*INDEX('Shortlist teams'!$Y$7:$AC$26,MATCH($W17,'Shortlist teams'!$X$7:$X$26,1),MATCH($Y17,'Shortlist teams'!$Y$6:$AC$6,1))),"")</f>
        <v/>
      </c>
      <c r="AC17" t="str">
        <f>IFERROR(2*IF(COUNTIF('De Teams'!E$5:E$25,'De Uitslagen'!$X17)*INDEX('Shortlist teams'!$Y$7:$AC$26,MATCH($W17,'Shortlist teams'!$X$7:$X$26,1),MATCH($Y17,'Shortlist teams'!$Y$6:$AC$6,1))=0,"",COUNTIF('De Teams'!E$5:E$25,'De Uitslagen'!$X17)*INDEX('Shortlist teams'!$Y$7:$AC$26,MATCH($W17,'Shortlist teams'!$X$7:$X$26,1),MATCH($Y17,'Shortlist teams'!$Y$6:$AC$6,1))),"")</f>
        <v/>
      </c>
      <c r="AD17" t="str">
        <f>IFERROR(2*IF(COUNTIF('De Teams'!F$5:F$25,'De Uitslagen'!$X17)*INDEX('Shortlist teams'!$Y$7:$AC$26,MATCH($W17,'Shortlist teams'!$X$7:$X$26,1),MATCH($Y17,'Shortlist teams'!$Y$6:$AC$6,1))=0,"",COUNTIF('De Teams'!F$5:F$25,'De Uitslagen'!$X17)*INDEX('Shortlist teams'!$Y$7:$AC$26,MATCH($W17,'Shortlist teams'!$X$7:$X$26,1),MATCH($Y17,'Shortlist teams'!$Y$6:$AC$6,1))),"")</f>
        <v/>
      </c>
      <c r="AE17" t="str">
        <f>IFERROR(2*IF(COUNTIF('De Teams'!G$5:G$25,'De Uitslagen'!$X17)*INDEX('Shortlist teams'!$Y$7:$AC$26,MATCH($W17,'Shortlist teams'!$X$7:$X$26,1),MATCH($Y17,'Shortlist teams'!$Y$6:$AC$6,1))=0,"",COUNTIF('De Teams'!G$5:G$25,'De Uitslagen'!$X17)*INDEX('Shortlist teams'!$Y$7:$AC$26,MATCH($W17,'Shortlist teams'!$X$7:$X$26,1),MATCH($Y17,'Shortlist teams'!$Y$6:$AC$6,1))),"")</f>
        <v/>
      </c>
      <c r="AF17" t="str">
        <f>IFERROR(2*IF(COUNTIF('De Teams'!H$5:H$25,'De Uitslagen'!$X17)*INDEX('Shortlist teams'!$Y$7:$AC$26,MATCH($W17,'Shortlist teams'!$X$7:$X$26,1),MATCH($Y17,'Shortlist teams'!$Y$6:$AC$6,1))=0,"",COUNTIF('De Teams'!H$5:H$25,'De Uitslagen'!$X17)*INDEX('Shortlist teams'!$Y$7:$AC$26,MATCH($W17,'Shortlist teams'!$X$7:$X$26,1),MATCH($Y17,'Shortlist teams'!$Y$6:$AC$6,1))),"")</f>
        <v/>
      </c>
      <c r="AG17" t="str">
        <f>IFERROR(2*IF(COUNTIF('De Teams'!I$5:I$25,'De Uitslagen'!$X17)*INDEX('Shortlist teams'!$Y$7:$AC$26,MATCH($W17,'Shortlist teams'!$X$7:$X$26,1),MATCH($Y17,'Shortlist teams'!$Y$6:$AC$6,1))=0,"",COUNTIF('De Teams'!I$5:I$25,'De Uitslagen'!$X17)*INDEX('Shortlist teams'!$Y$7:$AC$26,MATCH($W17,'Shortlist teams'!$X$7:$X$26,1),MATCH($Y17,'Shortlist teams'!$Y$6:$AC$6,1))),"")</f>
        <v/>
      </c>
      <c r="AH17" t="str">
        <f>IFERROR(2*IF(COUNTIF('De Teams'!J$5:J$25,'De Uitslagen'!$X17)*INDEX('Shortlist teams'!$Y$7:$AC$26,MATCH($W17,'Shortlist teams'!$X$7:$X$26,1),MATCH($Y17,'Shortlist teams'!$Y$6:$AC$6,1))=0,"",COUNTIF('De Teams'!J$5:J$25,'De Uitslagen'!$X17)*INDEX('Shortlist teams'!$Y$7:$AC$26,MATCH($W17,'Shortlist teams'!$X$7:$X$26,1),MATCH($Y17,'Shortlist teams'!$Y$6:$AC$6,1))),"")</f>
        <v/>
      </c>
      <c r="AI17" t="str">
        <f>IFERROR(2*IF(COUNTIF('De Teams'!K$5:K$25,'De Uitslagen'!$X17)*INDEX('Shortlist teams'!$Y$7:$AC$26,MATCH($W17,'Shortlist teams'!$X$7:$X$26,1),MATCH($Y17,'Shortlist teams'!$Y$6:$AC$6,1))=0,"",COUNTIF('De Teams'!K$5:K$25,'De Uitslagen'!$X17)*INDEX('Shortlist teams'!$Y$7:$AC$26,MATCH($W17,'Shortlist teams'!$X$7:$X$26,1),MATCH($Y17,'Shortlist teams'!$Y$6:$AC$6,1))),"")</f>
        <v/>
      </c>
      <c r="AJ17" t="str">
        <f>IFERROR(2*IF(COUNTIF('De Teams'!L$5:L$25,'De Uitslagen'!$X17)*INDEX('Shortlist teams'!$Y$7:$AC$26,MATCH($W17,'Shortlist teams'!$X$7:$X$26,1),MATCH($Y17,'Shortlist teams'!$Y$6:$AC$6,1))=0,"",COUNTIF('De Teams'!L$5:L$25,'De Uitslagen'!$X17)*INDEX('Shortlist teams'!$Y$7:$AC$26,MATCH($W17,'Shortlist teams'!$X$7:$X$26,1),MATCH($Y17,'Shortlist teams'!$Y$6:$AC$6,1))),"")</f>
        <v/>
      </c>
      <c r="AK17" t="str">
        <f>IFERROR(2*IF(COUNTIF('De Teams'!M$5:M$25,'De Uitslagen'!$X17)*INDEX('Shortlist teams'!$Y$7:$AC$26,MATCH($W17,'Shortlist teams'!$X$7:$X$26,1),MATCH($Y17,'Shortlist teams'!$Y$6:$AC$6,1))=0,"",COUNTIF('De Teams'!M$5:M$25,'De Uitslagen'!$X17)*INDEX('Shortlist teams'!$Y$7:$AC$26,MATCH($W17,'Shortlist teams'!$X$7:$X$26,1),MATCH($Y17,'Shortlist teams'!$Y$6:$AC$6,1))),"")</f>
        <v/>
      </c>
      <c r="AL17" t="str">
        <f>IFERROR(2*IF(COUNTIF('De Teams'!N$5:N$25,'De Uitslagen'!$X17)*INDEX('Shortlist teams'!$Y$7:$AC$26,MATCH($W17,'Shortlist teams'!$X$7:$X$26,1),MATCH($Y17,'Shortlist teams'!$Y$6:$AC$6,1))=0,"",COUNTIF('De Teams'!N$5:N$25,'De Uitslagen'!$X17)*INDEX('Shortlist teams'!$Y$7:$AC$26,MATCH($W17,'Shortlist teams'!$X$7:$X$26,1),MATCH($Y17,'Shortlist teams'!$Y$6:$AC$6,1))),"")</f>
        <v/>
      </c>
      <c r="AM17" s="56"/>
    </row>
    <row r="18" spans="1:39" ht="14.4" x14ac:dyDescent="0.3">
      <c r="A18" s="1">
        <v>11</v>
      </c>
      <c r="B18" s="7" t="s">
        <v>125</v>
      </c>
      <c r="C18" s="88">
        <f>IFERROR(VLOOKUP('De Uitslagen'!B18,'Shortlist teams'!B:C,2,FALSE),"")</f>
        <v>2</v>
      </c>
      <c r="D18">
        <f>IFERROR(IF(COUNTIF('De Teams'!B$5:B$25,'De Uitslagen'!$B18)*INDEX('Shortlist teams'!$Y$7:$AC$26,MATCH($A18,'Shortlist teams'!$X$7:$X$26,1),MATCH($C18,'Shortlist teams'!$Y$6:$AC$6,1))=0,"",COUNTIF('De Teams'!B$5:B$25,'De Uitslagen'!$B18)*INDEX('Shortlist teams'!$Y$7:$AC$26,MATCH($A18,'Shortlist teams'!$X$7:$X$26,1),MATCH($C18,'Shortlist teams'!$Y$6:$AC$6,1))),"")</f>
        <v>10</v>
      </c>
      <c r="E18" t="str">
        <f>IFERROR(IF(COUNTIF('De Teams'!C$5:C$25,'De Uitslagen'!$B18)*INDEX('Shortlist teams'!$Y$7:$AC$26,MATCH($A18,'Shortlist teams'!$X$7:$X$26,1),MATCH($C18,'Shortlist teams'!$Y$6:$AC$6,1))=0,"",COUNTIF('De Teams'!C$5:C$25,'De Uitslagen'!$B18)*INDEX('Shortlist teams'!$Y$7:$AC$26,MATCH($A18,'Shortlist teams'!$X$7:$X$26,1),MATCH($C18,'Shortlist teams'!$Y$6:$AC$6,1))),"")</f>
        <v/>
      </c>
      <c r="F18">
        <f>IFERROR(IF(COUNTIF('De Teams'!D$5:D$25,'De Uitslagen'!$B18)*INDEX('Shortlist teams'!$Y$7:$AC$26,MATCH($A18,'Shortlist teams'!$X$7:$X$26,1),MATCH($C18,'Shortlist teams'!$Y$6:$AC$6,1))=0,"",COUNTIF('De Teams'!D$5:D$25,'De Uitslagen'!$B18)*INDEX('Shortlist teams'!$Y$7:$AC$26,MATCH($A18,'Shortlist teams'!$X$7:$X$26,1),MATCH($C18,'Shortlist teams'!$Y$6:$AC$6,1))),"")</f>
        <v>10</v>
      </c>
      <c r="G18" t="str">
        <f>IFERROR(IF(COUNTIF('De Teams'!E$5:E$25,'De Uitslagen'!$B18)*INDEX('Shortlist teams'!$Y$7:$AC$26,MATCH($A18,'Shortlist teams'!$X$7:$X$26,1),MATCH($C18,'Shortlist teams'!$Y$6:$AC$6,1))=0,"",COUNTIF('De Teams'!E$5:E$25,'De Uitslagen'!$B18)*INDEX('Shortlist teams'!$Y$7:$AC$26,MATCH($A18,'Shortlist teams'!$X$7:$X$26,1),MATCH($C18,'Shortlist teams'!$Y$6:$AC$6,1))),"")</f>
        <v/>
      </c>
      <c r="H18" t="str">
        <f>IFERROR(IF(COUNTIF('De Teams'!F$5:F$25,'De Uitslagen'!$B18)*INDEX('Shortlist teams'!$Y$7:$AC$26,MATCH($A18,'Shortlist teams'!$X$7:$X$26,1),MATCH($C18,'Shortlist teams'!$Y$6:$AC$6,1))=0,"",COUNTIF('De Teams'!F$5:F$25,'De Uitslagen'!$B18)*INDEX('Shortlist teams'!$Y$7:$AC$26,MATCH($A18,'Shortlist teams'!$X$7:$X$26,1),MATCH($C18,'Shortlist teams'!$Y$6:$AC$6,1))),"")</f>
        <v/>
      </c>
      <c r="I18">
        <f>IFERROR(IF(COUNTIF('De Teams'!G$5:G$25,'De Uitslagen'!$B18)*INDEX('Shortlist teams'!$Y$7:$AC$26,MATCH($A18,'Shortlist teams'!$X$7:$X$26,1),MATCH($C18,'Shortlist teams'!$Y$6:$AC$6,1))=0,"",COUNTIF('De Teams'!G$5:G$25,'De Uitslagen'!$B18)*INDEX('Shortlist teams'!$Y$7:$AC$26,MATCH($A18,'Shortlist teams'!$X$7:$X$26,1),MATCH($C18,'Shortlist teams'!$Y$6:$AC$6,1))),"")</f>
        <v>10</v>
      </c>
      <c r="J18">
        <f>IFERROR(IF(COUNTIF('De Teams'!H$5:H$25,'De Uitslagen'!$B18)*INDEX('Shortlist teams'!$Y$7:$AC$26,MATCH($A18,'Shortlist teams'!$X$7:$X$26,1),MATCH($C18,'Shortlist teams'!$Y$6:$AC$6,1))=0,"",COUNTIF('De Teams'!H$5:H$25,'De Uitslagen'!$B18)*INDEX('Shortlist teams'!$Y$7:$AC$26,MATCH($A18,'Shortlist teams'!$X$7:$X$26,1),MATCH($C18,'Shortlist teams'!$Y$6:$AC$6,1))),"")</f>
        <v>10</v>
      </c>
      <c r="K18" t="str">
        <f>IFERROR(IF(COUNTIF('De Teams'!I$5:I$25,'De Uitslagen'!$B18)*INDEX('Shortlist teams'!$Y$7:$AC$26,MATCH($A18,'Shortlist teams'!$X$7:$X$26,1),MATCH($C18,'Shortlist teams'!$Y$6:$AC$6,1))=0,"",COUNTIF('De Teams'!I$5:I$25,'De Uitslagen'!$B18)*INDEX('Shortlist teams'!$Y$7:$AC$26,MATCH($A18,'Shortlist teams'!$X$7:$X$26,1),MATCH($C18,'Shortlist teams'!$Y$6:$AC$6,1))),"")</f>
        <v/>
      </c>
      <c r="L18">
        <f>IFERROR(IF(COUNTIF('De Teams'!J$5:J$25,'De Uitslagen'!$B18)*INDEX('Shortlist teams'!$Y$7:$AC$26,MATCH($A18,'Shortlist teams'!$X$7:$X$26,1),MATCH($C18,'Shortlist teams'!$Y$6:$AC$6,1))=0,"",COUNTIF('De Teams'!J$5:J$25,'De Uitslagen'!$B18)*INDEX('Shortlist teams'!$Y$7:$AC$26,MATCH($A18,'Shortlist teams'!$X$7:$X$26,1),MATCH($C18,'Shortlist teams'!$Y$6:$AC$6,1))),"")</f>
        <v>10</v>
      </c>
      <c r="M18" t="str">
        <f>IFERROR(IF(COUNTIF('De Teams'!K$5:K$25,'De Uitslagen'!$B18)*INDEX('Shortlist teams'!$Y$7:$AC$26,MATCH($A18,'Shortlist teams'!$X$7:$X$26,1),MATCH($C18,'Shortlist teams'!$Y$6:$AC$6,1))=0,"",COUNTIF('De Teams'!K$5:K$25,'De Uitslagen'!$B18)*INDEX('Shortlist teams'!$Y$7:$AC$26,MATCH($A18,'Shortlist teams'!$X$7:$X$26,1),MATCH($C18,'Shortlist teams'!$Y$6:$AC$6,1))),"")</f>
        <v/>
      </c>
      <c r="N18" t="str">
        <f>IFERROR(IF(COUNTIF('De Teams'!L$5:L$25,'De Uitslagen'!$B18)*INDEX('Shortlist teams'!$Y$7:$AC$26,MATCH($A18,'Shortlist teams'!$X$7:$X$26,1),MATCH($C18,'Shortlist teams'!$Y$6:$AC$6,1))=0,"",COUNTIF('De Teams'!L$5:L$25,'De Uitslagen'!$B18)*INDEX('Shortlist teams'!$Y$7:$AC$26,MATCH($A18,'Shortlist teams'!$X$7:$X$26,1),MATCH($C18,'Shortlist teams'!$Y$6:$AC$6,1))),"")</f>
        <v/>
      </c>
      <c r="O18">
        <f>IFERROR(IF(COUNTIF('De Teams'!M$5:M$25,'De Uitslagen'!$B18)*INDEX('Shortlist teams'!$Y$7:$AC$26,MATCH($A18,'Shortlist teams'!$X$7:$X$26,1),MATCH($C18,'Shortlist teams'!$Y$6:$AC$6,1))=0,"",COUNTIF('De Teams'!M$5:M$25,'De Uitslagen'!$B18)*INDEX('Shortlist teams'!$Y$7:$AC$26,MATCH($A18,'Shortlist teams'!$X$7:$X$26,1),MATCH($C18,'Shortlist teams'!$Y$6:$AC$6,1))),"")</f>
        <v>10</v>
      </c>
      <c r="P18" t="str">
        <f>IFERROR(IF(COUNTIF('De Teams'!N$5:N$25,'De Uitslagen'!$B18)*INDEX('Shortlist teams'!$Y$7:$AC$26,MATCH($A18,'Shortlist teams'!$X$7:$X$26,1),MATCH($C18,'Shortlist teams'!$Y$6:$AC$6,1))=0,"",COUNTIF('De Teams'!N$5:N$25,'De Uitslagen'!$B18)*INDEX('Shortlist teams'!$Y$7:$AC$26,MATCH($A18,'Shortlist teams'!$X$7:$X$26,1),MATCH($C18,'Shortlist teams'!$Y$6:$AC$6,1))),"")</f>
        <v/>
      </c>
      <c r="Q18" t="str">
        <f>IFERROR(IF(COUNTIF('De Teams'!O$5:O$25,'De Uitslagen'!$B18)*INDEX('Shortlist teams'!$Y$7:$AC$26,MATCH($A18,'Shortlist teams'!$X$7:$X$26,1),MATCH($C18,'Shortlist teams'!$Y$6:$AC$6,1))=0,"",COUNTIF('De Teams'!O$5:O$25,'De Uitslagen'!$B18)*INDEX('Shortlist teams'!$Y$7:$AC$26,MATCH($A18,'Shortlist teams'!$X$7:$X$26,1),MATCH($C18,'Shortlist teams'!$Y$6:$AC$6,1))),"")</f>
        <v/>
      </c>
      <c r="R18" s="3"/>
      <c r="V18" s="56"/>
      <c r="W18" s="1">
        <v>11</v>
      </c>
      <c r="X18" s="9"/>
      <c r="Y18" s="5" t="str">
        <f>IFERROR(VLOOKUP('De Uitslagen'!X18,'Shortlist teams'!B:C,2,FALSE),"")</f>
        <v/>
      </c>
      <c r="Z18" t="str">
        <f>IFERROR(2*IF(COUNTIF('De Teams'!B$5:B$25,'De Uitslagen'!$X18)*INDEX('Shortlist teams'!$Y$7:$AC$26,MATCH($W18,'Shortlist teams'!$X$7:$X$26,1),MATCH($Y18,'Shortlist teams'!$Y$6:$AC$6,1))=0,"",COUNTIF('De Teams'!B$5:B$25,'De Uitslagen'!$X18)*INDEX('Shortlist teams'!$Y$7:$AC$26,MATCH($W18,'Shortlist teams'!$X$7:$X$26,1),MATCH($Y18,'Shortlist teams'!$Y$6:$AC$6,1))),"")</f>
        <v/>
      </c>
      <c r="AA18" t="str">
        <f>IFERROR(2*IF(COUNTIF('De Teams'!C$5:C$25,'De Uitslagen'!$X18)*INDEX('Shortlist teams'!$Y$7:$AC$26,MATCH($W18,'Shortlist teams'!$X$7:$X$26,1),MATCH($Y18,'Shortlist teams'!$Y$6:$AC$6,1))=0,"",COUNTIF('De Teams'!C$5:C$25,'De Uitslagen'!$X18)*INDEX('Shortlist teams'!$Y$7:$AC$26,MATCH($W18,'Shortlist teams'!$X$7:$X$26,1),MATCH($Y18,'Shortlist teams'!$Y$6:$AC$6,1))),"")</f>
        <v/>
      </c>
      <c r="AB18" t="str">
        <f>IFERROR(2*IF(COUNTIF('De Teams'!D$5:D$25,'De Uitslagen'!$X18)*INDEX('Shortlist teams'!$Y$7:$AC$26,MATCH($W18,'Shortlist teams'!$X$7:$X$26,1),MATCH($Y18,'Shortlist teams'!$Y$6:$AC$6,1))=0,"",COUNTIF('De Teams'!D$5:D$25,'De Uitslagen'!$X18)*INDEX('Shortlist teams'!$Y$7:$AC$26,MATCH($W18,'Shortlist teams'!$X$7:$X$26,1),MATCH($Y18,'Shortlist teams'!$Y$6:$AC$6,1))),"")</f>
        <v/>
      </c>
      <c r="AC18" t="str">
        <f>IFERROR(2*IF(COUNTIF('De Teams'!E$5:E$25,'De Uitslagen'!$X18)*INDEX('Shortlist teams'!$Y$7:$AC$26,MATCH($W18,'Shortlist teams'!$X$7:$X$26,1),MATCH($Y18,'Shortlist teams'!$Y$6:$AC$6,1))=0,"",COUNTIF('De Teams'!E$5:E$25,'De Uitslagen'!$X18)*INDEX('Shortlist teams'!$Y$7:$AC$26,MATCH($W18,'Shortlist teams'!$X$7:$X$26,1),MATCH($Y18,'Shortlist teams'!$Y$6:$AC$6,1))),"")</f>
        <v/>
      </c>
      <c r="AD18" t="str">
        <f>IFERROR(2*IF(COUNTIF('De Teams'!F$5:F$25,'De Uitslagen'!$X18)*INDEX('Shortlist teams'!$Y$7:$AC$26,MATCH($W18,'Shortlist teams'!$X$7:$X$26,1),MATCH($Y18,'Shortlist teams'!$Y$6:$AC$6,1))=0,"",COUNTIF('De Teams'!F$5:F$25,'De Uitslagen'!$X18)*INDEX('Shortlist teams'!$Y$7:$AC$26,MATCH($W18,'Shortlist teams'!$X$7:$X$26,1),MATCH($Y18,'Shortlist teams'!$Y$6:$AC$6,1))),"")</f>
        <v/>
      </c>
      <c r="AE18" t="str">
        <f>IFERROR(2*IF(COUNTIF('De Teams'!G$5:G$25,'De Uitslagen'!$X18)*INDEX('Shortlist teams'!$Y$7:$AC$26,MATCH($W18,'Shortlist teams'!$X$7:$X$26,1),MATCH($Y18,'Shortlist teams'!$Y$6:$AC$6,1))=0,"",COUNTIF('De Teams'!G$5:G$25,'De Uitslagen'!$X18)*INDEX('Shortlist teams'!$Y$7:$AC$26,MATCH($W18,'Shortlist teams'!$X$7:$X$26,1),MATCH($Y18,'Shortlist teams'!$Y$6:$AC$6,1))),"")</f>
        <v/>
      </c>
      <c r="AF18" t="str">
        <f>IFERROR(2*IF(COUNTIF('De Teams'!H$5:H$25,'De Uitslagen'!$X18)*INDEX('Shortlist teams'!$Y$7:$AC$26,MATCH($W18,'Shortlist teams'!$X$7:$X$26,1),MATCH($Y18,'Shortlist teams'!$Y$6:$AC$6,1))=0,"",COUNTIF('De Teams'!H$5:H$25,'De Uitslagen'!$X18)*INDEX('Shortlist teams'!$Y$7:$AC$26,MATCH($W18,'Shortlist teams'!$X$7:$X$26,1),MATCH($Y18,'Shortlist teams'!$Y$6:$AC$6,1))),"")</f>
        <v/>
      </c>
      <c r="AG18" t="str">
        <f>IFERROR(2*IF(COUNTIF('De Teams'!I$5:I$25,'De Uitslagen'!$X18)*INDEX('Shortlist teams'!$Y$7:$AC$26,MATCH($W18,'Shortlist teams'!$X$7:$X$26,1),MATCH($Y18,'Shortlist teams'!$Y$6:$AC$6,1))=0,"",COUNTIF('De Teams'!I$5:I$25,'De Uitslagen'!$X18)*INDEX('Shortlist teams'!$Y$7:$AC$26,MATCH($W18,'Shortlist teams'!$X$7:$X$26,1),MATCH($Y18,'Shortlist teams'!$Y$6:$AC$6,1))),"")</f>
        <v/>
      </c>
      <c r="AH18" t="str">
        <f>IFERROR(2*IF(COUNTIF('De Teams'!J$5:J$25,'De Uitslagen'!$X18)*INDEX('Shortlist teams'!$Y$7:$AC$26,MATCH($W18,'Shortlist teams'!$X$7:$X$26,1),MATCH($Y18,'Shortlist teams'!$Y$6:$AC$6,1))=0,"",COUNTIF('De Teams'!J$5:J$25,'De Uitslagen'!$X18)*INDEX('Shortlist teams'!$Y$7:$AC$26,MATCH($W18,'Shortlist teams'!$X$7:$X$26,1),MATCH($Y18,'Shortlist teams'!$Y$6:$AC$6,1))),"")</f>
        <v/>
      </c>
      <c r="AI18" t="str">
        <f>IFERROR(2*IF(COUNTIF('De Teams'!K$5:K$25,'De Uitslagen'!$X18)*INDEX('Shortlist teams'!$Y$7:$AC$26,MATCH($W18,'Shortlist teams'!$X$7:$X$26,1),MATCH($Y18,'Shortlist teams'!$Y$6:$AC$6,1))=0,"",COUNTIF('De Teams'!K$5:K$25,'De Uitslagen'!$X18)*INDEX('Shortlist teams'!$Y$7:$AC$26,MATCH($W18,'Shortlist teams'!$X$7:$X$26,1),MATCH($Y18,'Shortlist teams'!$Y$6:$AC$6,1))),"")</f>
        <v/>
      </c>
      <c r="AJ18" t="str">
        <f>IFERROR(2*IF(COUNTIF('De Teams'!L$5:L$25,'De Uitslagen'!$X18)*INDEX('Shortlist teams'!$Y$7:$AC$26,MATCH($W18,'Shortlist teams'!$X$7:$X$26,1),MATCH($Y18,'Shortlist teams'!$Y$6:$AC$6,1))=0,"",COUNTIF('De Teams'!L$5:L$25,'De Uitslagen'!$X18)*INDEX('Shortlist teams'!$Y$7:$AC$26,MATCH($W18,'Shortlist teams'!$X$7:$X$26,1),MATCH($Y18,'Shortlist teams'!$Y$6:$AC$6,1))),"")</f>
        <v/>
      </c>
      <c r="AK18" t="str">
        <f>IFERROR(2*IF(COUNTIF('De Teams'!M$5:M$25,'De Uitslagen'!$X18)*INDEX('Shortlist teams'!$Y$7:$AC$26,MATCH($W18,'Shortlist teams'!$X$7:$X$26,1),MATCH($Y18,'Shortlist teams'!$Y$6:$AC$6,1))=0,"",COUNTIF('De Teams'!M$5:M$25,'De Uitslagen'!$X18)*INDEX('Shortlist teams'!$Y$7:$AC$26,MATCH($W18,'Shortlist teams'!$X$7:$X$26,1),MATCH($Y18,'Shortlist teams'!$Y$6:$AC$6,1))),"")</f>
        <v/>
      </c>
      <c r="AL18" t="str">
        <f>IFERROR(2*IF(COUNTIF('De Teams'!N$5:N$25,'De Uitslagen'!$X18)*INDEX('Shortlist teams'!$Y$7:$AC$26,MATCH($W18,'Shortlist teams'!$X$7:$X$26,1),MATCH($Y18,'Shortlist teams'!$Y$6:$AC$6,1))=0,"",COUNTIF('De Teams'!N$5:N$25,'De Uitslagen'!$X18)*INDEX('Shortlist teams'!$Y$7:$AC$26,MATCH($W18,'Shortlist teams'!$X$7:$X$26,1),MATCH($Y18,'Shortlist teams'!$Y$6:$AC$6,1))),"")</f>
        <v/>
      </c>
      <c r="AM18" s="56"/>
    </row>
    <row r="19" spans="1:39" ht="14.4" x14ac:dyDescent="0.3">
      <c r="A19" s="1">
        <v>12</v>
      </c>
      <c r="B19" s="8" t="s">
        <v>161</v>
      </c>
      <c r="C19" s="88">
        <f>IFERROR(VLOOKUP('De Uitslagen'!B19,'Shortlist teams'!B:C,2,FALSE),"")</f>
        <v>2</v>
      </c>
      <c r="D19" t="str">
        <f>IFERROR(IF(COUNTIF('De Teams'!B$5:B$25,'De Uitslagen'!$B19)*INDEX('Shortlist teams'!$Y$7:$AC$26,MATCH($A19,'Shortlist teams'!$X$7:$X$26,1),MATCH($C19,'Shortlist teams'!$Y$6:$AC$6,1))=0,"",COUNTIF('De Teams'!B$5:B$25,'De Uitslagen'!$B19)*INDEX('Shortlist teams'!$Y$7:$AC$26,MATCH($A19,'Shortlist teams'!$X$7:$X$26,1),MATCH($C19,'Shortlist teams'!$Y$6:$AC$6,1))),"")</f>
        <v/>
      </c>
      <c r="E19" t="str">
        <f>IFERROR(IF(COUNTIF('De Teams'!C$5:C$25,'De Uitslagen'!$B19)*INDEX('Shortlist teams'!$Y$7:$AC$26,MATCH($A19,'Shortlist teams'!$X$7:$X$26,1),MATCH($C19,'Shortlist teams'!$Y$6:$AC$6,1))=0,"",COUNTIF('De Teams'!C$5:C$25,'De Uitslagen'!$B19)*INDEX('Shortlist teams'!$Y$7:$AC$26,MATCH($A19,'Shortlist teams'!$X$7:$X$26,1),MATCH($C19,'Shortlist teams'!$Y$6:$AC$6,1))),"")</f>
        <v/>
      </c>
      <c r="F19" t="str">
        <f>IFERROR(IF(COUNTIF('De Teams'!D$5:D$25,'De Uitslagen'!$B19)*INDEX('Shortlist teams'!$Y$7:$AC$26,MATCH($A19,'Shortlist teams'!$X$7:$X$26,1),MATCH($C19,'Shortlist teams'!$Y$6:$AC$6,1))=0,"",COUNTIF('De Teams'!D$5:D$25,'De Uitslagen'!$B19)*INDEX('Shortlist teams'!$Y$7:$AC$26,MATCH($A19,'Shortlist teams'!$X$7:$X$26,1),MATCH($C19,'Shortlist teams'!$Y$6:$AC$6,1))),"")</f>
        <v/>
      </c>
      <c r="G19" t="str">
        <f>IFERROR(IF(COUNTIF('De Teams'!E$5:E$25,'De Uitslagen'!$B19)*INDEX('Shortlist teams'!$Y$7:$AC$26,MATCH($A19,'Shortlist teams'!$X$7:$X$26,1),MATCH($C19,'Shortlist teams'!$Y$6:$AC$6,1))=0,"",COUNTIF('De Teams'!E$5:E$25,'De Uitslagen'!$B19)*INDEX('Shortlist teams'!$Y$7:$AC$26,MATCH($A19,'Shortlist teams'!$X$7:$X$26,1),MATCH($C19,'Shortlist teams'!$Y$6:$AC$6,1))),"")</f>
        <v/>
      </c>
      <c r="H19" t="str">
        <f>IFERROR(IF(COUNTIF('De Teams'!F$5:F$25,'De Uitslagen'!$B19)*INDEX('Shortlist teams'!$Y$7:$AC$26,MATCH($A19,'Shortlist teams'!$X$7:$X$26,1),MATCH($C19,'Shortlist teams'!$Y$6:$AC$6,1))=0,"",COUNTIF('De Teams'!F$5:F$25,'De Uitslagen'!$B19)*INDEX('Shortlist teams'!$Y$7:$AC$26,MATCH($A19,'Shortlist teams'!$X$7:$X$26,1),MATCH($C19,'Shortlist teams'!$Y$6:$AC$6,1))),"")</f>
        <v/>
      </c>
      <c r="I19">
        <f>IFERROR(IF(COUNTIF('De Teams'!G$5:G$25,'De Uitslagen'!$B19)*INDEX('Shortlist teams'!$Y$7:$AC$26,MATCH($A19,'Shortlist teams'!$X$7:$X$26,1),MATCH($C19,'Shortlist teams'!$Y$6:$AC$6,1))=0,"",COUNTIF('De Teams'!G$5:G$25,'De Uitslagen'!$B19)*INDEX('Shortlist teams'!$Y$7:$AC$26,MATCH($A19,'Shortlist teams'!$X$7:$X$26,1),MATCH($C19,'Shortlist teams'!$Y$6:$AC$6,1))),"")</f>
        <v>9</v>
      </c>
      <c r="J19" t="str">
        <f>IFERROR(IF(COUNTIF('De Teams'!H$5:H$25,'De Uitslagen'!$B19)*INDEX('Shortlist teams'!$Y$7:$AC$26,MATCH($A19,'Shortlist teams'!$X$7:$X$26,1),MATCH($C19,'Shortlist teams'!$Y$6:$AC$6,1))=0,"",COUNTIF('De Teams'!H$5:H$25,'De Uitslagen'!$B19)*INDEX('Shortlist teams'!$Y$7:$AC$26,MATCH($A19,'Shortlist teams'!$X$7:$X$26,1),MATCH($C19,'Shortlist teams'!$Y$6:$AC$6,1))),"")</f>
        <v/>
      </c>
      <c r="K19" t="str">
        <f>IFERROR(IF(COUNTIF('De Teams'!I$5:I$25,'De Uitslagen'!$B19)*INDEX('Shortlist teams'!$Y$7:$AC$26,MATCH($A19,'Shortlist teams'!$X$7:$X$26,1),MATCH($C19,'Shortlist teams'!$Y$6:$AC$6,1))=0,"",COUNTIF('De Teams'!I$5:I$25,'De Uitslagen'!$B19)*INDEX('Shortlist teams'!$Y$7:$AC$26,MATCH($A19,'Shortlist teams'!$X$7:$X$26,1),MATCH($C19,'Shortlist teams'!$Y$6:$AC$6,1))),"")</f>
        <v/>
      </c>
      <c r="L19">
        <f>IFERROR(IF(COUNTIF('De Teams'!J$5:J$25,'De Uitslagen'!$B19)*INDEX('Shortlist teams'!$Y$7:$AC$26,MATCH($A19,'Shortlist teams'!$X$7:$X$26,1),MATCH($C19,'Shortlist teams'!$Y$6:$AC$6,1))=0,"",COUNTIF('De Teams'!J$5:J$25,'De Uitslagen'!$B19)*INDEX('Shortlist teams'!$Y$7:$AC$26,MATCH($A19,'Shortlist teams'!$X$7:$X$26,1),MATCH($C19,'Shortlist teams'!$Y$6:$AC$6,1))),"")</f>
        <v>9</v>
      </c>
      <c r="M19">
        <f>IFERROR(IF(COUNTIF('De Teams'!K$5:K$25,'De Uitslagen'!$B19)*INDEX('Shortlist teams'!$Y$7:$AC$26,MATCH($A19,'Shortlist teams'!$X$7:$X$26,1),MATCH($C19,'Shortlist teams'!$Y$6:$AC$6,1))=0,"",COUNTIF('De Teams'!K$5:K$25,'De Uitslagen'!$B19)*INDEX('Shortlist teams'!$Y$7:$AC$26,MATCH($A19,'Shortlist teams'!$X$7:$X$26,1),MATCH($C19,'Shortlist teams'!$Y$6:$AC$6,1))),"")</f>
        <v>9</v>
      </c>
      <c r="N19" t="str">
        <f>IFERROR(IF(COUNTIF('De Teams'!L$5:L$25,'De Uitslagen'!$B19)*INDEX('Shortlist teams'!$Y$7:$AC$26,MATCH($A19,'Shortlist teams'!$X$7:$X$26,1),MATCH($C19,'Shortlist teams'!$Y$6:$AC$6,1))=0,"",COUNTIF('De Teams'!L$5:L$25,'De Uitslagen'!$B19)*INDEX('Shortlist teams'!$Y$7:$AC$26,MATCH($A19,'Shortlist teams'!$X$7:$X$26,1),MATCH($C19,'Shortlist teams'!$Y$6:$AC$6,1))),"")</f>
        <v/>
      </c>
      <c r="O19">
        <f>IFERROR(IF(COUNTIF('De Teams'!M$5:M$25,'De Uitslagen'!$B19)*INDEX('Shortlist teams'!$Y$7:$AC$26,MATCH($A19,'Shortlist teams'!$X$7:$X$26,1),MATCH($C19,'Shortlist teams'!$Y$6:$AC$6,1))=0,"",COUNTIF('De Teams'!M$5:M$25,'De Uitslagen'!$B19)*INDEX('Shortlist teams'!$Y$7:$AC$26,MATCH($A19,'Shortlist teams'!$X$7:$X$26,1),MATCH($C19,'Shortlist teams'!$Y$6:$AC$6,1))),"")</f>
        <v>9</v>
      </c>
      <c r="P19" t="str">
        <f>IFERROR(IF(COUNTIF('De Teams'!N$5:N$25,'De Uitslagen'!$B19)*INDEX('Shortlist teams'!$Y$7:$AC$26,MATCH($A19,'Shortlist teams'!$X$7:$X$26,1),MATCH($C19,'Shortlist teams'!$Y$6:$AC$6,1))=0,"",COUNTIF('De Teams'!N$5:N$25,'De Uitslagen'!$B19)*INDEX('Shortlist teams'!$Y$7:$AC$26,MATCH($A19,'Shortlist teams'!$X$7:$X$26,1),MATCH($C19,'Shortlist teams'!$Y$6:$AC$6,1))),"")</f>
        <v/>
      </c>
      <c r="Q19" t="str">
        <f>IFERROR(IF(COUNTIF('De Teams'!O$5:O$25,'De Uitslagen'!$B19)*INDEX('Shortlist teams'!$Y$7:$AC$26,MATCH($A19,'Shortlist teams'!$X$7:$X$26,1),MATCH($C19,'Shortlist teams'!$Y$6:$AC$6,1))=0,"",COUNTIF('De Teams'!O$5:O$25,'De Uitslagen'!$B19)*INDEX('Shortlist teams'!$Y$7:$AC$26,MATCH($A19,'Shortlist teams'!$X$7:$X$26,1),MATCH($C19,'Shortlist teams'!$Y$6:$AC$6,1))),"")</f>
        <v/>
      </c>
      <c r="R19" s="3"/>
      <c r="V19" s="56"/>
      <c r="W19" s="1">
        <v>12</v>
      </c>
      <c r="X19" s="7"/>
      <c r="Y19" s="5" t="str">
        <f>IFERROR(VLOOKUP('De Uitslagen'!X19,'Shortlist teams'!B:C,2,FALSE),"")</f>
        <v/>
      </c>
      <c r="Z19" t="str">
        <f>IFERROR(2*IF(COUNTIF('De Teams'!B$5:B$25,'De Uitslagen'!$X19)*INDEX('Shortlist teams'!$Y$7:$AC$26,MATCH($W19,'Shortlist teams'!$X$7:$X$26,1),MATCH($Y19,'Shortlist teams'!$Y$6:$AC$6,1))=0,"",COUNTIF('De Teams'!B$5:B$25,'De Uitslagen'!$X19)*INDEX('Shortlist teams'!$Y$7:$AC$26,MATCH($W19,'Shortlist teams'!$X$7:$X$26,1),MATCH($Y19,'Shortlist teams'!$Y$6:$AC$6,1))),"")</f>
        <v/>
      </c>
      <c r="AA19" t="str">
        <f>IFERROR(2*IF(COUNTIF('De Teams'!C$5:C$25,'De Uitslagen'!$X19)*INDEX('Shortlist teams'!$Y$7:$AC$26,MATCH($W19,'Shortlist teams'!$X$7:$X$26,1),MATCH($Y19,'Shortlist teams'!$Y$6:$AC$6,1))=0,"",COUNTIF('De Teams'!C$5:C$25,'De Uitslagen'!$X19)*INDEX('Shortlist teams'!$Y$7:$AC$26,MATCH($W19,'Shortlist teams'!$X$7:$X$26,1),MATCH($Y19,'Shortlist teams'!$Y$6:$AC$6,1))),"")</f>
        <v/>
      </c>
      <c r="AB19" t="str">
        <f>IFERROR(2*IF(COUNTIF('De Teams'!D$5:D$25,'De Uitslagen'!$X19)*INDEX('Shortlist teams'!$Y$7:$AC$26,MATCH($W19,'Shortlist teams'!$X$7:$X$26,1),MATCH($Y19,'Shortlist teams'!$Y$6:$AC$6,1))=0,"",COUNTIF('De Teams'!D$5:D$25,'De Uitslagen'!$X19)*INDEX('Shortlist teams'!$Y$7:$AC$26,MATCH($W19,'Shortlist teams'!$X$7:$X$26,1),MATCH($Y19,'Shortlist teams'!$Y$6:$AC$6,1))),"")</f>
        <v/>
      </c>
      <c r="AC19" t="str">
        <f>IFERROR(2*IF(COUNTIF('De Teams'!E$5:E$25,'De Uitslagen'!$X19)*INDEX('Shortlist teams'!$Y$7:$AC$26,MATCH($W19,'Shortlist teams'!$X$7:$X$26,1),MATCH($Y19,'Shortlist teams'!$Y$6:$AC$6,1))=0,"",COUNTIF('De Teams'!E$5:E$25,'De Uitslagen'!$X19)*INDEX('Shortlist teams'!$Y$7:$AC$26,MATCH($W19,'Shortlist teams'!$X$7:$X$26,1),MATCH($Y19,'Shortlist teams'!$Y$6:$AC$6,1))),"")</f>
        <v/>
      </c>
      <c r="AD19" t="str">
        <f>IFERROR(2*IF(COUNTIF('De Teams'!F$5:F$25,'De Uitslagen'!$X19)*INDEX('Shortlist teams'!$Y$7:$AC$26,MATCH($W19,'Shortlist teams'!$X$7:$X$26,1),MATCH($Y19,'Shortlist teams'!$Y$6:$AC$6,1))=0,"",COUNTIF('De Teams'!F$5:F$25,'De Uitslagen'!$X19)*INDEX('Shortlist teams'!$Y$7:$AC$26,MATCH($W19,'Shortlist teams'!$X$7:$X$26,1),MATCH($Y19,'Shortlist teams'!$Y$6:$AC$6,1))),"")</f>
        <v/>
      </c>
      <c r="AE19" t="str">
        <f>IFERROR(2*IF(COUNTIF('De Teams'!G$5:G$25,'De Uitslagen'!$X19)*INDEX('Shortlist teams'!$Y$7:$AC$26,MATCH($W19,'Shortlist teams'!$X$7:$X$26,1),MATCH($Y19,'Shortlist teams'!$Y$6:$AC$6,1))=0,"",COUNTIF('De Teams'!G$5:G$25,'De Uitslagen'!$X19)*INDEX('Shortlist teams'!$Y$7:$AC$26,MATCH($W19,'Shortlist teams'!$X$7:$X$26,1),MATCH($Y19,'Shortlist teams'!$Y$6:$AC$6,1))),"")</f>
        <v/>
      </c>
      <c r="AF19" t="str">
        <f>IFERROR(2*IF(COUNTIF('De Teams'!H$5:H$25,'De Uitslagen'!$X19)*INDEX('Shortlist teams'!$Y$7:$AC$26,MATCH($W19,'Shortlist teams'!$X$7:$X$26,1),MATCH($Y19,'Shortlist teams'!$Y$6:$AC$6,1))=0,"",COUNTIF('De Teams'!H$5:H$25,'De Uitslagen'!$X19)*INDEX('Shortlist teams'!$Y$7:$AC$26,MATCH($W19,'Shortlist teams'!$X$7:$X$26,1),MATCH($Y19,'Shortlist teams'!$Y$6:$AC$6,1))),"")</f>
        <v/>
      </c>
      <c r="AG19" t="str">
        <f>IFERROR(2*IF(COUNTIF('De Teams'!I$5:I$25,'De Uitslagen'!$X19)*INDEX('Shortlist teams'!$Y$7:$AC$26,MATCH($W19,'Shortlist teams'!$X$7:$X$26,1),MATCH($Y19,'Shortlist teams'!$Y$6:$AC$6,1))=0,"",COUNTIF('De Teams'!I$5:I$25,'De Uitslagen'!$X19)*INDEX('Shortlist teams'!$Y$7:$AC$26,MATCH($W19,'Shortlist teams'!$X$7:$X$26,1),MATCH($Y19,'Shortlist teams'!$Y$6:$AC$6,1))),"")</f>
        <v/>
      </c>
      <c r="AH19" t="str">
        <f>IFERROR(2*IF(COUNTIF('De Teams'!J$5:J$25,'De Uitslagen'!$X19)*INDEX('Shortlist teams'!$Y$7:$AC$26,MATCH($W19,'Shortlist teams'!$X$7:$X$26,1),MATCH($Y19,'Shortlist teams'!$Y$6:$AC$6,1))=0,"",COUNTIF('De Teams'!J$5:J$25,'De Uitslagen'!$X19)*INDEX('Shortlist teams'!$Y$7:$AC$26,MATCH($W19,'Shortlist teams'!$X$7:$X$26,1),MATCH($Y19,'Shortlist teams'!$Y$6:$AC$6,1))),"")</f>
        <v/>
      </c>
      <c r="AI19" t="str">
        <f>IFERROR(2*IF(COUNTIF('De Teams'!K$5:K$25,'De Uitslagen'!$X19)*INDEX('Shortlist teams'!$Y$7:$AC$26,MATCH($W19,'Shortlist teams'!$X$7:$X$26,1),MATCH($Y19,'Shortlist teams'!$Y$6:$AC$6,1))=0,"",COUNTIF('De Teams'!K$5:K$25,'De Uitslagen'!$X19)*INDEX('Shortlist teams'!$Y$7:$AC$26,MATCH($W19,'Shortlist teams'!$X$7:$X$26,1),MATCH($Y19,'Shortlist teams'!$Y$6:$AC$6,1))),"")</f>
        <v/>
      </c>
      <c r="AJ19" t="str">
        <f>IFERROR(2*IF(COUNTIF('De Teams'!L$5:L$25,'De Uitslagen'!$X19)*INDEX('Shortlist teams'!$Y$7:$AC$26,MATCH($W19,'Shortlist teams'!$X$7:$X$26,1),MATCH($Y19,'Shortlist teams'!$Y$6:$AC$6,1))=0,"",COUNTIF('De Teams'!L$5:L$25,'De Uitslagen'!$X19)*INDEX('Shortlist teams'!$Y$7:$AC$26,MATCH($W19,'Shortlist teams'!$X$7:$X$26,1),MATCH($Y19,'Shortlist teams'!$Y$6:$AC$6,1))),"")</f>
        <v/>
      </c>
      <c r="AK19" t="str">
        <f>IFERROR(2*IF(COUNTIF('De Teams'!M$5:M$25,'De Uitslagen'!$X19)*INDEX('Shortlist teams'!$Y$7:$AC$26,MATCH($W19,'Shortlist teams'!$X$7:$X$26,1),MATCH($Y19,'Shortlist teams'!$Y$6:$AC$6,1))=0,"",COUNTIF('De Teams'!M$5:M$25,'De Uitslagen'!$X19)*INDEX('Shortlist teams'!$Y$7:$AC$26,MATCH($W19,'Shortlist teams'!$X$7:$X$26,1),MATCH($Y19,'Shortlist teams'!$Y$6:$AC$6,1))),"")</f>
        <v/>
      </c>
      <c r="AL19" t="str">
        <f>IFERROR(2*IF(COUNTIF('De Teams'!N$5:N$25,'De Uitslagen'!$X19)*INDEX('Shortlist teams'!$Y$7:$AC$26,MATCH($W19,'Shortlist teams'!$X$7:$X$26,1),MATCH($Y19,'Shortlist teams'!$Y$6:$AC$6,1))=0,"",COUNTIF('De Teams'!N$5:N$25,'De Uitslagen'!$X19)*INDEX('Shortlist teams'!$Y$7:$AC$26,MATCH($W19,'Shortlist teams'!$X$7:$X$26,1),MATCH($Y19,'Shortlist teams'!$Y$6:$AC$6,1))),"")</f>
        <v/>
      </c>
      <c r="AM19" s="56"/>
    </row>
    <row r="20" spans="1:39" ht="14.4" x14ac:dyDescent="0.3">
      <c r="A20" s="1">
        <v>13</v>
      </c>
      <c r="B20" s="51" t="s">
        <v>282</v>
      </c>
      <c r="C20" s="88">
        <f>IFERROR(VLOOKUP('De Uitslagen'!B20,'Shortlist teams'!B:C,2,FALSE),"")</f>
        <v>4</v>
      </c>
      <c r="D20" t="str">
        <f>IFERROR(IF(COUNTIF('De Teams'!B$5:B$25,'De Uitslagen'!$B20)*INDEX('Shortlist teams'!$Y$7:$AC$26,MATCH($A20,'Shortlist teams'!$X$7:$X$26,1),MATCH($C20,'Shortlist teams'!$Y$6:$AC$6,1))=0,"",COUNTIF('De Teams'!B$5:B$25,'De Uitslagen'!$B20)*INDEX('Shortlist teams'!$Y$7:$AC$26,MATCH($A20,'Shortlist teams'!$X$7:$X$26,1),MATCH($C20,'Shortlist teams'!$Y$6:$AC$6,1))),"")</f>
        <v/>
      </c>
      <c r="E20" t="str">
        <f>IFERROR(IF(COUNTIF('De Teams'!C$5:C$25,'De Uitslagen'!$B20)*INDEX('Shortlist teams'!$Y$7:$AC$26,MATCH($A20,'Shortlist teams'!$X$7:$X$26,1),MATCH($C20,'Shortlist teams'!$Y$6:$AC$6,1))=0,"",COUNTIF('De Teams'!C$5:C$25,'De Uitslagen'!$B20)*INDEX('Shortlist teams'!$Y$7:$AC$26,MATCH($A20,'Shortlist teams'!$X$7:$X$26,1),MATCH($C20,'Shortlist teams'!$Y$6:$AC$6,1))),"")</f>
        <v/>
      </c>
      <c r="F20" t="str">
        <f>IFERROR(IF(COUNTIF('De Teams'!D$5:D$25,'De Uitslagen'!$B20)*INDEX('Shortlist teams'!$Y$7:$AC$26,MATCH($A20,'Shortlist teams'!$X$7:$X$26,1),MATCH($C20,'Shortlist teams'!$Y$6:$AC$6,1))=0,"",COUNTIF('De Teams'!D$5:D$25,'De Uitslagen'!$B20)*INDEX('Shortlist teams'!$Y$7:$AC$26,MATCH($A20,'Shortlist teams'!$X$7:$X$26,1),MATCH($C20,'Shortlist teams'!$Y$6:$AC$6,1))),"")</f>
        <v/>
      </c>
      <c r="G20" t="str">
        <f>IFERROR(IF(COUNTIF('De Teams'!E$5:E$25,'De Uitslagen'!$B20)*INDEX('Shortlist teams'!$Y$7:$AC$26,MATCH($A20,'Shortlist teams'!$X$7:$X$26,1),MATCH($C20,'Shortlist teams'!$Y$6:$AC$6,1))=0,"",COUNTIF('De Teams'!E$5:E$25,'De Uitslagen'!$B20)*INDEX('Shortlist teams'!$Y$7:$AC$26,MATCH($A20,'Shortlist teams'!$X$7:$X$26,1),MATCH($C20,'Shortlist teams'!$Y$6:$AC$6,1))),"")</f>
        <v/>
      </c>
      <c r="H20" t="str">
        <f>IFERROR(IF(COUNTIF('De Teams'!F$5:F$25,'De Uitslagen'!$B20)*INDEX('Shortlist teams'!$Y$7:$AC$26,MATCH($A20,'Shortlist teams'!$X$7:$X$26,1),MATCH($C20,'Shortlist teams'!$Y$6:$AC$6,1))=0,"",COUNTIF('De Teams'!F$5:F$25,'De Uitslagen'!$B20)*INDEX('Shortlist teams'!$Y$7:$AC$26,MATCH($A20,'Shortlist teams'!$X$7:$X$26,1),MATCH($C20,'Shortlist teams'!$Y$6:$AC$6,1))),"")</f>
        <v/>
      </c>
      <c r="I20" t="str">
        <f>IFERROR(IF(COUNTIF('De Teams'!G$5:G$25,'De Uitslagen'!$B20)*INDEX('Shortlist teams'!$Y$7:$AC$26,MATCH($A20,'Shortlist teams'!$X$7:$X$26,1),MATCH($C20,'Shortlist teams'!$Y$6:$AC$6,1))=0,"",COUNTIF('De Teams'!G$5:G$25,'De Uitslagen'!$B20)*INDEX('Shortlist teams'!$Y$7:$AC$26,MATCH($A20,'Shortlist teams'!$X$7:$X$26,1),MATCH($C20,'Shortlist teams'!$Y$6:$AC$6,1))),"")</f>
        <v/>
      </c>
      <c r="J20" t="str">
        <f>IFERROR(IF(COUNTIF('De Teams'!H$5:H$25,'De Uitslagen'!$B20)*INDEX('Shortlist teams'!$Y$7:$AC$26,MATCH($A20,'Shortlist teams'!$X$7:$X$26,1),MATCH($C20,'Shortlist teams'!$Y$6:$AC$6,1))=0,"",COUNTIF('De Teams'!H$5:H$25,'De Uitslagen'!$B20)*INDEX('Shortlist teams'!$Y$7:$AC$26,MATCH($A20,'Shortlist teams'!$X$7:$X$26,1),MATCH($C20,'Shortlist teams'!$Y$6:$AC$6,1))),"")</f>
        <v/>
      </c>
      <c r="K20" t="str">
        <f>IFERROR(IF(COUNTIF('De Teams'!I$5:I$25,'De Uitslagen'!$B20)*INDEX('Shortlist teams'!$Y$7:$AC$26,MATCH($A20,'Shortlist teams'!$X$7:$X$26,1),MATCH($C20,'Shortlist teams'!$Y$6:$AC$6,1))=0,"",COUNTIF('De Teams'!I$5:I$25,'De Uitslagen'!$B20)*INDEX('Shortlist teams'!$Y$7:$AC$26,MATCH($A20,'Shortlist teams'!$X$7:$X$26,1),MATCH($C20,'Shortlist teams'!$Y$6:$AC$6,1))),"")</f>
        <v/>
      </c>
      <c r="L20" t="str">
        <f>IFERROR(IF(COUNTIF('De Teams'!J$5:J$25,'De Uitslagen'!$B20)*INDEX('Shortlist teams'!$Y$7:$AC$26,MATCH($A20,'Shortlist teams'!$X$7:$X$26,1),MATCH($C20,'Shortlist teams'!$Y$6:$AC$6,1))=0,"",COUNTIF('De Teams'!J$5:J$25,'De Uitslagen'!$B20)*INDEX('Shortlist teams'!$Y$7:$AC$26,MATCH($A20,'Shortlist teams'!$X$7:$X$26,1),MATCH($C20,'Shortlist teams'!$Y$6:$AC$6,1))),"")</f>
        <v/>
      </c>
      <c r="M20" t="str">
        <f>IFERROR(IF(COUNTIF('De Teams'!K$5:K$25,'De Uitslagen'!$B20)*INDEX('Shortlist teams'!$Y$7:$AC$26,MATCH($A20,'Shortlist teams'!$X$7:$X$26,1),MATCH($C20,'Shortlist teams'!$Y$6:$AC$6,1))=0,"",COUNTIF('De Teams'!K$5:K$25,'De Uitslagen'!$B20)*INDEX('Shortlist teams'!$Y$7:$AC$26,MATCH($A20,'Shortlist teams'!$X$7:$X$26,1),MATCH($C20,'Shortlist teams'!$Y$6:$AC$6,1))),"")</f>
        <v/>
      </c>
      <c r="N20" t="str">
        <f>IFERROR(IF(COUNTIF('De Teams'!L$5:L$25,'De Uitslagen'!$B20)*INDEX('Shortlist teams'!$Y$7:$AC$26,MATCH($A20,'Shortlist teams'!$X$7:$X$26,1),MATCH($C20,'Shortlist teams'!$Y$6:$AC$6,1))=0,"",COUNTIF('De Teams'!L$5:L$25,'De Uitslagen'!$B20)*INDEX('Shortlist teams'!$Y$7:$AC$26,MATCH($A20,'Shortlist teams'!$X$7:$X$26,1),MATCH($C20,'Shortlist teams'!$Y$6:$AC$6,1))),"")</f>
        <v/>
      </c>
      <c r="O20" t="str">
        <f>IFERROR(IF(COUNTIF('De Teams'!M$5:M$25,'De Uitslagen'!$B20)*INDEX('Shortlist teams'!$Y$7:$AC$26,MATCH($A20,'Shortlist teams'!$X$7:$X$26,1),MATCH($C20,'Shortlist teams'!$Y$6:$AC$6,1))=0,"",COUNTIF('De Teams'!M$5:M$25,'De Uitslagen'!$B20)*INDEX('Shortlist teams'!$Y$7:$AC$26,MATCH($A20,'Shortlist teams'!$X$7:$X$26,1),MATCH($C20,'Shortlist teams'!$Y$6:$AC$6,1))),"")</f>
        <v/>
      </c>
      <c r="P20" t="str">
        <f>IFERROR(IF(COUNTIF('De Teams'!N$5:N$25,'De Uitslagen'!$B20)*INDEX('Shortlist teams'!$Y$7:$AC$26,MATCH($A20,'Shortlist teams'!$X$7:$X$26,1),MATCH($C20,'Shortlist teams'!$Y$6:$AC$6,1))=0,"",COUNTIF('De Teams'!N$5:N$25,'De Uitslagen'!$B20)*INDEX('Shortlist teams'!$Y$7:$AC$26,MATCH($A20,'Shortlist teams'!$X$7:$X$26,1),MATCH($C20,'Shortlist teams'!$Y$6:$AC$6,1))),"")</f>
        <v/>
      </c>
      <c r="Q20" t="str">
        <f>IFERROR(IF(COUNTIF('De Teams'!O$5:O$25,'De Uitslagen'!$B20)*INDEX('Shortlist teams'!$Y$7:$AC$26,MATCH($A20,'Shortlist teams'!$X$7:$X$26,1),MATCH($C20,'Shortlist teams'!$Y$6:$AC$6,1))=0,"",COUNTIF('De Teams'!O$5:O$25,'De Uitslagen'!$B20)*INDEX('Shortlist teams'!$Y$7:$AC$26,MATCH($A20,'Shortlist teams'!$X$7:$X$26,1),MATCH($C20,'Shortlist teams'!$Y$6:$AC$6,1))),"")</f>
        <v/>
      </c>
      <c r="R20" s="3"/>
      <c r="V20" s="56"/>
      <c r="W20" s="1">
        <v>13</v>
      </c>
      <c r="X20" s="9"/>
      <c r="Y20" s="5" t="str">
        <f>IFERROR(VLOOKUP('De Uitslagen'!X20,'Shortlist teams'!B:C,2,FALSE),"")</f>
        <v/>
      </c>
      <c r="Z20" t="str">
        <f>IFERROR(2*IF(COUNTIF('De Teams'!B$5:B$25,'De Uitslagen'!$X20)*INDEX('Shortlist teams'!$Y$7:$AC$26,MATCH($W20,'Shortlist teams'!$X$7:$X$26,1),MATCH($Y20,'Shortlist teams'!$Y$6:$AC$6,1))=0,"",COUNTIF('De Teams'!B$5:B$25,'De Uitslagen'!$X20)*INDEX('Shortlist teams'!$Y$7:$AC$26,MATCH($W20,'Shortlist teams'!$X$7:$X$26,1),MATCH($Y20,'Shortlist teams'!$Y$6:$AC$6,1))),"")</f>
        <v/>
      </c>
      <c r="AA20" t="str">
        <f>IFERROR(2*IF(COUNTIF('De Teams'!C$5:C$25,'De Uitslagen'!$X20)*INDEX('Shortlist teams'!$Y$7:$AC$26,MATCH($W20,'Shortlist teams'!$X$7:$X$26,1),MATCH($Y20,'Shortlist teams'!$Y$6:$AC$6,1))=0,"",COUNTIF('De Teams'!C$5:C$25,'De Uitslagen'!$X20)*INDEX('Shortlist teams'!$Y$7:$AC$26,MATCH($W20,'Shortlist teams'!$X$7:$X$26,1),MATCH($Y20,'Shortlist teams'!$Y$6:$AC$6,1))),"")</f>
        <v/>
      </c>
      <c r="AB20" t="str">
        <f>IFERROR(2*IF(COUNTIF('De Teams'!D$5:D$25,'De Uitslagen'!$X20)*INDEX('Shortlist teams'!$Y$7:$AC$26,MATCH($W20,'Shortlist teams'!$X$7:$X$26,1),MATCH($Y20,'Shortlist teams'!$Y$6:$AC$6,1))=0,"",COUNTIF('De Teams'!D$5:D$25,'De Uitslagen'!$X20)*INDEX('Shortlist teams'!$Y$7:$AC$26,MATCH($W20,'Shortlist teams'!$X$7:$X$26,1),MATCH($Y20,'Shortlist teams'!$Y$6:$AC$6,1))),"")</f>
        <v/>
      </c>
      <c r="AC20" t="str">
        <f>IFERROR(2*IF(COUNTIF('De Teams'!E$5:E$25,'De Uitslagen'!$X20)*INDEX('Shortlist teams'!$Y$7:$AC$26,MATCH($W20,'Shortlist teams'!$X$7:$X$26,1),MATCH($Y20,'Shortlist teams'!$Y$6:$AC$6,1))=0,"",COUNTIF('De Teams'!E$5:E$25,'De Uitslagen'!$X20)*INDEX('Shortlist teams'!$Y$7:$AC$26,MATCH($W20,'Shortlist teams'!$X$7:$X$26,1),MATCH($Y20,'Shortlist teams'!$Y$6:$AC$6,1))),"")</f>
        <v/>
      </c>
      <c r="AD20" t="str">
        <f>IFERROR(2*IF(COUNTIF('De Teams'!F$5:F$25,'De Uitslagen'!$X20)*INDEX('Shortlist teams'!$Y$7:$AC$26,MATCH($W20,'Shortlist teams'!$X$7:$X$26,1),MATCH($Y20,'Shortlist teams'!$Y$6:$AC$6,1))=0,"",COUNTIF('De Teams'!F$5:F$25,'De Uitslagen'!$X20)*INDEX('Shortlist teams'!$Y$7:$AC$26,MATCH($W20,'Shortlist teams'!$X$7:$X$26,1),MATCH($Y20,'Shortlist teams'!$Y$6:$AC$6,1))),"")</f>
        <v/>
      </c>
      <c r="AE20" t="str">
        <f>IFERROR(2*IF(COUNTIF('De Teams'!G$5:G$25,'De Uitslagen'!$X20)*INDEX('Shortlist teams'!$Y$7:$AC$26,MATCH($W20,'Shortlist teams'!$X$7:$X$26,1),MATCH($Y20,'Shortlist teams'!$Y$6:$AC$6,1))=0,"",COUNTIF('De Teams'!G$5:G$25,'De Uitslagen'!$X20)*INDEX('Shortlist teams'!$Y$7:$AC$26,MATCH($W20,'Shortlist teams'!$X$7:$X$26,1),MATCH($Y20,'Shortlist teams'!$Y$6:$AC$6,1))),"")</f>
        <v/>
      </c>
      <c r="AF20" t="str">
        <f>IFERROR(2*IF(COUNTIF('De Teams'!H$5:H$25,'De Uitslagen'!$X20)*INDEX('Shortlist teams'!$Y$7:$AC$26,MATCH($W20,'Shortlist teams'!$X$7:$X$26,1),MATCH($Y20,'Shortlist teams'!$Y$6:$AC$6,1))=0,"",COUNTIF('De Teams'!H$5:H$25,'De Uitslagen'!$X20)*INDEX('Shortlist teams'!$Y$7:$AC$26,MATCH($W20,'Shortlist teams'!$X$7:$X$26,1),MATCH($Y20,'Shortlist teams'!$Y$6:$AC$6,1))),"")</f>
        <v/>
      </c>
      <c r="AG20" t="str">
        <f>IFERROR(2*IF(COUNTIF('De Teams'!I$5:I$25,'De Uitslagen'!$X20)*INDEX('Shortlist teams'!$Y$7:$AC$26,MATCH($W20,'Shortlist teams'!$X$7:$X$26,1),MATCH($Y20,'Shortlist teams'!$Y$6:$AC$6,1))=0,"",COUNTIF('De Teams'!I$5:I$25,'De Uitslagen'!$X20)*INDEX('Shortlist teams'!$Y$7:$AC$26,MATCH($W20,'Shortlist teams'!$X$7:$X$26,1),MATCH($Y20,'Shortlist teams'!$Y$6:$AC$6,1))),"")</f>
        <v/>
      </c>
      <c r="AH20" t="str">
        <f>IFERROR(2*IF(COUNTIF('De Teams'!J$5:J$25,'De Uitslagen'!$X20)*INDEX('Shortlist teams'!$Y$7:$AC$26,MATCH($W20,'Shortlist teams'!$X$7:$X$26,1),MATCH($Y20,'Shortlist teams'!$Y$6:$AC$6,1))=0,"",COUNTIF('De Teams'!J$5:J$25,'De Uitslagen'!$X20)*INDEX('Shortlist teams'!$Y$7:$AC$26,MATCH($W20,'Shortlist teams'!$X$7:$X$26,1),MATCH($Y20,'Shortlist teams'!$Y$6:$AC$6,1))),"")</f>
        <v/>
      </c>
      <c r="AI20" t="str">
        <f>IFERROR(2*IF(COUNTIF('De Teams'!K$5:K$25,'De Uitslagen'!$X20)*INDEX('Shortlist teams'!$Y$7:$AC$26,MATCH($W20,'Shortlist teams'!$X$7:$X$26,1),MATCH($Y20,'Shortlist teams'!$Y$6:$AC$6,1))=0,"",COUNTIF('De Teams'!K$5:K$25,'De Uitslagen'!$X20)*INDEX('Shortlist teams'!$Y$7:$AC$26,MATCH($W20,'Shortlist teams'!$X$7:$X$26,1),MATCH($Y20,'Shortlist teams'!$Y$6:$AC$6,1))),"")</f>
        <v/>
      </c>
      <c r="AJ20" t="str">
        <f>IFERROR(2*IF(COUNTIF('De Teams'!L$5:L$25,'De Uitslagen'!$X20)*INDEX('Shortlist teams'!$Y$7:$AC$26,MATCH($W20,'Shortlist teams'!$X$7:$X$26,1),MATCH($Y20,'Shortlist teams'!$Y$6:$AC$6,1))=0,"",COUNTIF('De Teams'!L$5:L$25,'De Uitslagen'!$X20)*INDEX('Shortlist teams'!$Y$7:$AC$26,MATCH($W20,'Shortlist teams'!$X$7:$X$26,1),MATCH($Y20,'Shortlist teams'!$Y$6:$AC$6,1))),"")</f>
        <v/>
      </c>
      <c r="AK20" t="str">
        <f>IFERROR(2*IF(COUNTIF('De Teams'!M$5:M$25,'De Uitslagen'!$X20)*INDEX('Shortlist teams'!$Y$7:$AC$26,MATCH($W20,'Shortlist teams'!$X$7:$X$26,1),MATCH($Y20,'Shortlist teams'!$Y$6:$AC$6,1))=0,"",COUNTIF('De Teams'!M$5:M$25,'De Uitslagen'!$X20)*INDEX('Shortlist teams'!$Y$7:$AC$26,MATCH($W20,'Shortlist teams'!$X$7:$X$26,1),MATCH($Y20,'Shortlist teams'!$Y$6:$AC$6,1))),"")</f>
        <v/>
      </c>
      <c r="AL20" t="str">
        <f>IFERROR(2*IF(COUNTIF('De Teams'!N$5:N$25,'De Uitslagen'!$X20)*INDEX('Shortlist teams'!$Y$7:$AC$26,MATCH($W20,'Shortlist teams'!$X$7:$X$26,1),MATCH($Y20,'Shortlist teams'!$Y$6:$AC$6,1))=0,"",COUNTIF('De Teams'!N$5:N$25,'De Uitslagen'!$X20)*INDEX('Shortlist teams'!$Y$7:$AC$26,MATCH($W20,'Shortlist teams'!$X$7:$X$26,1),MATCH($Y20,'Shortlist teams'!$Y$6:$AC$6,1))),"")</f>
        <v/>
      </c>
      <c r="AM20" s="56"/>
    </row>
    <row r="21" spans="1:39" ht="14.4" x14ac:dyDescent="0.3">
      <c r="A21" s="1">
        <v>14</v>
      </c>
      <c r="B21" s="8" t="s">
        <v>177</v>
      </c>
      <c r="C21" s="88">
        <f>IFERROR(VLOOKUP('De Uitslagen'!B21,'Shortlist teams'!B:C,2,FALSE),"")</f>
        <v>4</v>
      </c>
      <c r="D21" t="str">
        <f>IFERROR(IF(COUNTIF('De Teams'!B$5:B$25,'De Uitslagen'!$B21)*INDEX('Shortlist teams'!$Y$7:$AC$26,MATCH($A21,'Shortlist teams'!$X$7:$X$26,1),MATCH($C21,'Shortlist teams'!$Y$6:$AC$6,1))=0,"",COUNTIF('De Teams'!B$5:B$25,'De Uitslagen'!$B21)*INDEX('Shortlist teams'!$Y$7:$AC$26,MATCH($A21,'Shortlist teams'!$X$7:$X$26,1),MATCH($C21,'Shortlist teams'!$Y$6:$AC$6,1))),"")</f>
        <v/>
      </c>
      <c r="E21" t="str">
        <f>IFERROR(IF(COUNTIF('De Teams'!C$5:C$25,'De Uitslagen'!$B21)*INDEX('Shortlist teams'!$Y$7:$AC$26,MATCH($A21,'Shortlist teams'!$X$7:$X$26,1),MATCH($C21,'Shortlist teams'!$Y$6:$AC$6,1))=0,"",COUNTIF('De Teams'!C$5:C$25,'De Uitslagen'!$B21)*INDEX('Shortlist teams'!$Y$7:$AC$26,MATCH($A21,'Shortlist teams'!$X$7:$X$26,1),MATCH($C21,'Shortlist teams'!$Y$6:$AC$6,1))),"")</f>
        <v/>
      </c>
      <c r="F21" t="str">
        <f>IFERROR(IF(COUNTIF('De Teams'!D$5:D$25,'De Uitslagen'!$B21)*INDEX('Shortlist teams'!$Y$7:$AC$26,MATCH($A21,'Shortlist teams'!$X$7:$X$26,1),MATCH($C21,'Shortlist teams'!$Y$6:$AC$6,1))=0,"",COUNTIF('De Teams'!D$5:D$25,'De Uitslagen'!$B21)*INDEX('Shortlist teams'!$Y$7:$AC$26,MATCH($A21,'Shortlist teams'!$X$7:$X$26,1),MATCH($C21,'Shortlist teams'!$Y$6:$AC$6,1))),"")</f>
        <v/>
      </c>
      <c r="G21" t="str">
        <f>IFERROR(IF(COUNTIF('De Teams'!E$5:E$25,'De Uitslagen'!$B21)*INDEX('Shortlist teams'!$Y$7:$AC$26,MATCH($A21,'Shortlist teams'!$X$7:$X$26,1),MATCH($C21,'Shortlist teams'!$Y$6:$AC$6,1))=0,"",COUNTIF('De Teams'!E$5:E$25,'De Uitslagen'!$B21)*INDEX('Shortlist teams'!$Y$7:$AC$26,MATCH($A21,'Shortlist teams'!$X$7:$X$26,1),MATCH($C21,'Shortlist teams'!$Y$6:$AC$6,1))),"")</f>
        <v/>
      </c>
      <c r="H21" t="str">
        <f>IFERROR(IF(COUNTIF('De Teams'!F$5:F$25,'De Uitslagen'!$B21)*INDEX('Shortlist teams'!$Y$7:$AC$26,MATCH($A21,'Shortlist teams'!$X$7:$X$26,1),MATCH($C21,'Shortlist teams'!$Y$6:$AC$6,1))=0,"",COUNTIF('De Teams'!F$5:F$25,'De Uitslagen'!$B21)*INDEX('Shortlist teams'!$Y$7:$AC$26,MATCH($A21,'Shortlist teams'!$X$7:$X$26,1),MATCH($C21,'Shortlist teams'!$Y$6:$AC$6,1))),"")</f>
        <v/>
      </c>
      <c r="I21" t="str">
        <f>IFERROR(IF(COUNTIF('De Teams'!G$5:G$25,'De Uitslagen'!$B21)*INDEX('Shortlist teams'!$Y$7:$AC$26,MATCH($A21,'Shortlist teams'!$X$7:$X$26,1),MATCH($C21,'Shortlist teams'!$Y$6:$AC$6,1))=0,"",COUNTIF('De Teams'!G$5:G$25,'De Uitslagen'!$B21)*INDEX('Shortlist teams'!$Y$7:$AC$26,MATCH($A21,'Shortlist teams'!$X$7:$X$26,1),MATCH($C21,'Shortlist teams'!$Y$6:$AC$6,1))),"")</f>
        <v/>
      </c>
      <c r="J21" t="str">
        <f>IFERROR(IF(COUNTIF('De Teams'!H$5:H$25,'De Uitslagen'!$B21)*INDEX('Shortlist teams'!$Y$7:$AC$26,MATCH($A21,'Shortlist teams'!$X$7:$X$26,1),MATCH($C21,'Shortlist teams'!$Y$6:$AC$6,1))=0,"",COUNTIF('De Teams'!H$5:H$25,'De Uitslagen'!$B21)*INDEX('Shortlist teams'!$Y$7:$AC$26,MATCH($A21,'Shortlist teams'!$X$7:$X$26,1),MATCH($C21,'Shortlist teams'!$Y$6:$AC$6,1))),"")</f>
        <v/>
      </c>
      <c r="K21" t="str">
        <f>IFERROR(IF(COUNTIF('De Teams'!I$5:I$25,'De Uitslagen'!$B21)*INDEX('Shortlist teams'!$Y$7:$AC$26,MATCH($A21,'Shortlist teams'!$X$7:$X$26,1),MATCH($C21,'Shortlist teams'!$Y$6:$AC$6,1))=0,"",COUNTIF('De Teams'!I$5:I$25,'De Uitslagen'!$B21)*INDEX('Shortlist teams'!$Y$7:$AC$26,MATCH($A21,'Shortlist teams'!$X$7:$X$26,1),MATCH($C21,'Shortlist teams'!$Y$6:$AC$6,1))),"")</f>
        <v/>
      </c>
      <c r="L21" t="str">
        <f>IFERROR(IF(COUNTIF('De Teams'!J$5:J$25,'De Uitslagen'!$B21)*INDEX('Shortlist teams'!$Y$7:$AC$26,MATCH($A21,'Shortlist teams'!$X$7:$X$26,1),MATCH($C21,'Shortlist teams'!$Y$6:$AC$6,1))=0,"",COUNTIF('De Teams'!J$5:J$25,'De Uitslagen'!$B21)*INDEX('Shortlist teams'!$Y$7:$AC$26,MATCH($A21,'Shortlist teams'!$X$7:$X$26,1),MATCH($C21,'Shortlist teams'!$Y$6:$AC$6,1))),"")</f>
        <v/>
      </c>
      <c r="M21" t="str">
        <f>IFERROR(IF(COUNTIF('De Teams'!K$5:K$25,'De Uitslagen'!$B21)*INDEX('Shortlist teams'!$Y$7:$AC$26,MATCH($A21,'Shortlist teams'!$X$7:$X$26,1),MATCH($C21,'Shortlist teams'!$Y$6:$AC$6,1))=0,"",COUNTIF('De Teams'!K$5:K$25,'De Uitslagen'!$B21)*INDEX('Shortlist teams'!$Y$7:$AC$26,MATCH($A21,'Shortlist teams'!$X$7:$X$26,1),MATCH($C21,'Shortlist teams'!$Y$6:$AC$6,1))),"")</f>
        <v/>
      </c>
      <c r="N21" t="str">
        <f>IFERROR(IF(COUNTIF('De Teams'!L$5:L$25,'De Uitslagen'!$B21)*INDEX('Shortlist teams'!$Y$7:$AC$26,MATCH($A21,'Shortlist teams'!$X$7:$X$26,1),MATCH($C21,'Shortlist teams'!$Y$6:$AC$6,1))=0,"",COUNTIF('De Teams'!L$5:L$25,'De Uitslagen'!$B21)*INDEX('Shortlist teams'!$Y$7:$AC$26,MATCH($A21,'Shortlist teams'!$X$7:$X$26,1),MATCH($C21,'Shortlist teams'!$Y$6:$AC$6,1))),"")</f>
        <v/>
      </c>
      <c r="O21" t="str">
        <f>IFERROR(IF(COUNTIF('De Teams'!M$5:M$25,'De Uitslagen'!$B21)*INDEX('Shortlist teams'!$Y$7:$AC$26,MATCH($A21,'Shortlist teams'!$X$7:$X$26,1),MATCH($C21,'Shortlist teams'!$Y$6:$AC$6,1))=0,"",COUNTIF('De Teams'!M$5:M$25,'De Uitslagen'!$B21)*INDEX('Shortlist teams'!$Y$7:$AC$26,MATCH($A21,'Shortlist teams'!$X$7:$X$26,1),MATCH($C21,'Shortlist teams'!$Y$6:$AC$6,1))),"")</f>
        <v/>
      </c>
      <c r="P21" t="str">
        <f>IFERROR(IF(COUNTIF('De Teams'!N$5:N$25,'De Uitslagen'!$B21)*INDEX('Shortlist teams'!$Y$7:$AC$26,MATCH($A21,'Shortlist teams'!$X$7:$X$26,1),MATCH($C21,'Shortlist teams'!$Y$6:$AC$6,1))=0,"",COUNTIF('De Teams'!N$5:N$25,'De Uitslagen'!$B21)*INDEX('Shortlist teams'!$Y$7:$AC$26,MATCH($A21,'Shortlist teams'!$X$7:$X$26,1),MATCH($C21,'Shortlist teams'!$Y$6:$AC$6,1))),"")</f>
        <v/>
      </c>
      <c r="Q21" t="str">
        <f>IFERROR(IF(COUNTIF('De Teams'!O$5:O$25,'De Uitslagen'!$B21)*INDEX('Shortlist teams'!$Y$7:$AC$26,MATCH($A21,'Shortlist teams'!$X$7:$X$26,1),MATCH($C21,'Shortlist teams'!$Y$6:$AC$6,1))=0,"",COUNTIF('De Teams'!O$5:O$25,'De Uitslagen'!$B21)*INDEX('Shortlist teams'!$Y$7:$AC$26,MATCH($A21,'Shortlist teams'!$X$7:$X$26,1),MATCH($C21,'Shortlist teams'!$Y$6:$AC$6,1))),"")</f>
        <v/>
      </c>
      <c r="R21" s="3"/>
      <c r="V21" s="56"/>
      <c r="W21" s="1">
        <v>14</v>
      </c>
      <c r="X21" s="7"/>
      <c r="Y21" s="5" t="str">
        <f>IFERROR(VLOOKUP('De Uitslagen'!X21,'Shortlist teams'!B:C,2,FALSE),"")</f>
        <v/>
      </c>
      <c r="Z21" t="str">
        <f>IFERROR(2*IF(COUNTIF('De Teams'!B$5:B$25,'De Uitslagen'!$X21)*INDEX('Shortlist teams'!$Y$7:$AC$26,MATCH($W21,'Shortlist teams'!$X$7:$X$26,1),MATCH($Y21,'Shortlist teams'!$Y$6:$AC$6,1))=0,"",COUNTIF('De Teams'!B$5:B$25,'De Uitslagen'!$X21)*INDEX('Shortlist teams'!$Y$7:$AC$26,MATCH($W21,'Shortlist teams'!$X$7:$X$26,1),MATCH($Y21,'Shortlist teams'!$Y$6:$AC$6,1))),"")</f>
        <v/>
      </c>
      <c r="AA21" t="str">
        <f>IFERROR(2*IF(COUNTIF('De Teams'!C$5:C$25,'De Uitslagen'!$X21)*INDEX('Shortlist teams'!$Y$7:$AC$26,MATCH($W21,'Shortlist teams'!$X$7:$X$26,1),MATCH($Y21,'Shortlist teams'!$Y$6:$AC$6,1))=0,"",COUNTIF('De Teams'!C$5:C$25,'De Uitslagen'!$X21)*INDEX('Shortlist teams'!$Y$7:$AC$26,MATCH($W21,'Shortlist teams'!$X$7:$X$26,1),MATCH($Y21,'Shortlist teams'!$Y$6:$AC$6,1))),"")</f>
        <v/>
      </c>
      <c r="AB21" t="str">
        <f>IFERROR(2*IF(COUNTIF('De Teams'!D$5:D$25,'De Uitslagen'!$X21)*INDEX('Shortlist teams'!$Y$7:$AC$26,MATCH($W21,'Shortlist teams'!$X$7:$X$26,1),MATCH($Y21,'Shortlist teams'!$Y$6:$AC$6,1))=0,"",COUNTIF('De Teams'!D$5:D$25,'De Uitslagen'!$X21)*INDEX('Shortlist teams'!$Y$7:$AC$26,MATCH($W21,'Shortlist teams'!$X$7:$X$26,1),MATCH($Y21,'Shortlist teams'!$Y$6:$AC$6,1))),"")</f>
        <v/>
      </c>
      <c r="AC21" t="str">
        <f>IFERROR(2*IF(COUNTIF('De Teams'!E$5:E$25,'De Uitslagen'!$X21)*INDEX('Shortlist teams'!$Y$7:$AC$26,MATCH($W21,'Shortlist teams'!$X$7:$X$26,1),MATCH($Y21,'Shortlist teams'!$Y$6:$AC$6,1))=0,"",COUNTIF('De Teams'!E$5:E$25,'De Uitslagen'!$X21)*INDEX('Shortlist teams'!$Y$7:$AC$26,MATCH($W21,'Shortlist teams'!$X$7:$X$26,1),MATCH($Y21,'Shortlist teams'!$Y$6:$AC$6,1))),"")</f>
        <v/>
      </c>
      <c r="AD21" t="str">
        <f>IFERROR(2*IF(COUNTIF('De Teams'!F$5:F$25,'De Uitslagen'!$X21)*INDEX('Shortlist teams'!$Y$7:$AC$26,MATCH($W21,'Shortlist teams'!$X$7:$X$26,1),MATCH($Y21,'Shortlist teams'!$Y$6:$AC$6,1))=0,"",COUNTIF('De Teams'!F$5:F$25,'De Uitslagen'!$X21)*INDEX('Shortlist teams'!$Y$7:$AC$26,MATCH($W21,'Shortlist teams'!$X$7:$X$26,1),MATCH($Y21,'Shortlist teams'!$Y$6:$AC$6,1))),"")</f>
        <v/>
      </c>
      <c r="AE21" t="str">
        <f>IFERROR(2*IF(COUNTIF('De Teams'!G$5:G$25,'De Uitslagen'!$X21)*INDEX('Shortlist teams'!$Y$7:$AC$26,MATCH($W21,'Shortlist teams'!$X$7:$X$26,1),MATCH($Y21,'Shortlist teams'!$Y$6:$AC$6,1))=0,"",COUNTIF('De Teams'!G$5:G$25,'De Uitslagen'!$X21)*INDEX('Shortlist teams'!$Y$7:$AC$26,MATCH($W21,'Shortlist teams'!$X$7:$X$26,1),MATCH($Y21,'Shortlist teams'!$Y$6:$AC$6,1))),"")</f>
        <v/>
      </c>
      <c r="AF21" t="str">
        <f>IFERROR(2*IF(COUNTIF('De Teams'!H$5:H$25,'De Uitslagen'!$X21)*INDEX('Shortlist teams'!$Y$7:$AC$26,MATCH($W21,'Shortlist teams'!$X$7:$X$26,1),MATCH($Y21,'Shortlist teams'!$Y$6:$AC$6,1))=0,"",COUNTIF('De Teams'!H$5:H$25,'De Uitslagen'!$X21)*INDEX('Shortlist teams'!$Y$7:$AC$26,MATCH($W21,'Shortlist teams'!$X$7:$X$26,1),MATCH($Y21,'Shortlist teams'!$Y$6:$AC$6,1))),"")</f>
        <v/>
      </c>
      <c r="AG21" t="str">
        <f>IFERROR(2*IF(COUNTIF('De Teams'!I$5:I$25,'De Uitslagen'!$X21)*INDEX('Shortlist teams'!$Y$7:$AC$26,MATCH($W21,'Shortlist teams'!$X$7:$X$26,1),MATCH($Y21,'Shortlist teams'!$Y$6:$AC$6,1))=0,"",COUNTIF('De Teams'!I$5:I$25,'De Uitslagen'!$X21)*INDEX('Shortlist teams'!$Y$7:$AC$26,MATCH($W21,'Shortlist teams'!$X$7:$X$26,1),MATCH($Y21,'Shortlist teams'!$Y$6:$AC$6,1))),"")</f>
        <v/>
      </c>
      <c r="AH21" t="str">
        <f>IFERROR(2*IF(COUNTIF('De Teams'!J$5:J$25,'De Uitslagen'!$X21)*INDEX('Shortlist teams'!$Y$7:$AC$26,MATCH($W21,'Shortlist teams'!$X$7:$X$26,1),MATCH($Y21,'Shortlist teams'!$Y$6:$AC$6,1))=0,"",COUNTIF('De Teams'!J$5:J$25,'De Uitslagen'!$X21)*INDEX('Shortlist teams'!$Y$7:$AC$26,MATCH($W21,'Shortlist teams'!$X$7:$X$26,1),MATCH($Y21,'Shortlist teams'!$Y$6:$AC$6,1))),"")</f>
        <v/>
      </c>
      <c r="AI21" t="str">
        <f>IFERROR(2*IF(COUNTIF('De Teams'!K$5:K$25,'De Uitslagen'!$X21)*INDEX('Shortlist teams'!$Y$7:$AC$26,MATCH($W21,'Shortlist teams'!$X$7:$X$26,1),MATCH($Y21,'Shortlist teams'!$Y$6:$AC$6,1))=0,"",COUNTIF('De Teams'!K$5:K$25,'De Uitslagen'!$X21)*INDEX('Shortlist teams'!$Y$7:$AC$26,MATCH($W21,'Shortlist teams'!$X$7:$X$26,1),MATCH($Y21,'Shortlist teams'!$Y$6:$AC$6,1))),"")</f>
        <v/>
      </c>
      <c r="AJ21" t="str">
        <f>IFERROR(2*IF(COUNTIF('De Teams'!L$5:L$25,'De Uitslagen'!$X21)*INDEX('Shortlist teams'!$Y$7:$AC$26,MATCH($W21,'Shortlist teams'!$X$7:$X$26,1),MATCH($Y21,'Shortlist teams'!$Y$6:$AC$6,1))=0,"",COUNTIF('De Teams'!L$5:L$25,'De Uitslagen'!$X21)*INDEX('Shortlist teams'!$Y$7:$AC$26,MATCH($W21,'Shortlist teams'!$X$7:$X$26,1),MATCH($Y21,'Shortlist teams'!$Y$6:$AC$6,1))),"")</f>
        <v/>
      </c>
      <c r="AK21" t="str">
        <f>IFERROR(2*IF(COUNTIF('De Teams'!M$5:M$25,'De Uitslagen'!$X21)*INDEX('Shortlist teams'!$Y$7:$AC$26,MATCH($W21,'Shortlist teams'!$X$7:$X$26,1),MATCH($Y21,'Shortlist teams'!$Y$6:$AC$6,1))=0,"",COUNTIF('De Teams'!M$5:M$25,'De Uitslagen'!$X21)*INDEX('Shortlist teams'!$Y$7:$AC$26,MATCH($W21,'Shortlist teams'!$X$7:$X$26,1),MATCH($Y21,'Shortlist teams'!$Y$6:$AC$6,1))),"")</f>
        <v/>
      </c>
      <c r="AL21" t="str">
        <f>IFERROR(2*IF(COUNTIF('De Teams'!N$5:N$25,'De Uitslagen'!$X21)*INDEX('Shortlist teams'!$Y$7:$AC$26,MATCH($W21,'Shortlist teams'!$X$7:$X$26,1),MATCH($Y21,'Shortlist teams'!$Y$6:$AC$6,1))=0,"",COUNTIF('De Teams'!N$5:N$25,'De Uitslagen'!$X21)*INDEX('Shortlist teams'!$Y$7:$AC$26,MATCH($W21,'Shortlist teams'!$X$7:$X$26,1),MATCH($Y21,'Shortlist teams'!$Y$6:$AC$6,1))),"")</f>
        <v/>
      </c>
      <c r="AM21" s="56"/>
    </row>
    <row r="22" spans="1:39" ht="14.4" x14ac:dyDescent="0.3">
      <c r="A22" s="1">
        <v>15</v>
      </c>
      <c r="B22" s="7" t="s">
        <v>158</v>
      </c>
      <c r="C22" s="88">
        <f>IFERROR(VLOOKUP('De Uitslagen'!B22,'Shortlist teams'!B:C,2,FALSE),"")</f>
        <v>1</v>
      </c>
      <c r="D22" t="str">
        <f>IFERROR(IF(COUNTIF('De Teams'!B$5:B$25,'De Uitslagen'!$B22)*INDEX('Shortlist teams'!$Y$7:$AC$26,MATCH($A22,'Shortlist teams'!$X$7:$X$26,1),MATCH($C22,'Shortlist teams'!$Y$6:$AC$6,1))=0,"",COUNTIF('De Teams'!B$5:B$25,'De Uitslagen'!$B22)*INDEX('Shortlist teams'!$Y$7:$AC$26,MATCH($A22,'Shortlist teams'!$X$7:$X$26,1),MATCH($C22,'Shortlist teams'!$Y$6:$AC$6,1))),"")</f>
        <v/>
      </c>
      <c r="E22" t="str">
        <f>IFERROR(IF(COUNTIF('De Teams'!C$5:C$25,'De Uitslagen'!$B22)*INDEX('Shortlist teams'!$Y$7:$AC$26,MATCH($A22,'Shortlist teams'!$X$7:$X$26,1),MATCH($C22,'Shortlist teams'!$Y$6:$AC$6,1))=0,"",COUNTIF('De Teams'!C$5:C$25,'De Uitslagen'!$B22)*INDEX('Shortlist teams'!$Y$7:$AC$26,MATCH($A22,'Shortlist teams'!$X$7:$X$26,1),MATCH($C22,'Shortlist teams'!$Y$6:$AC$6,1))),"")</f>
        <v/>
      </c>
      <c r="F22" t="str">
        <f>IFERROR(IF(COUNTIF('De Teams'!D$5:D$25,'De Uitslagen'!$B22)*INDEX('Shortlist teams'!$Y$7:$AC$26,MATCH($A22,'Shortlist teams'!$X$7:$X$26,1),MATCH($C22,'Shortlist teams'!$Y$6:$AC$6,1))=0,"",COUNTIF('De Teams'!D$5:D$25,'De Uitslagen'!$B22)*INDEX('Shortlist teams'!$Y$7:$AC$26,MATCH($A22,'Shortlist teams'!$X$7:$X$26,1),MATCH($C22,'Shortlist teams'!$Y$6:$AC$6,1))),"")</f>
        <v/>
      </c>
      <c r="G22" t="str">
        <f>IFERROR(IF(COUNTIF('De Teams'!E$5:E$25,'De Uitslagen'!$B22)*INDEX('Shortlist teams'!$Y$7:$AC$26,MATCH($A22,'Shortlist teams'!$X$7:$X$26,1),MATCH($C22,'Shortlist teams'!$Y$6:$AC$6,1))=0,"",COUNTIF('De Teams'!E$5:E$25,'De Uitslagen'!$B22)*INDEX('Shortlist teams'!$Y$7:$AC$26,MATCH($A22,'Shortlist teams'!$X$7:$X$26,1),MATCH($C22,'Shortlist teams'!$Y$6:$AC$6,1))),"")</f>
        <v/>
      </c>
      <c r="H22" t="str">
        <f>IFERROR(IF(COUNTIF('De Teams'!F$5:F$25,'De Uitslagen'!$B22)*INDEX('Shortlist teams'!$Y$7:$AC$26,MATCH($A22,'Shortlist teams'!$X$7:$X$26,1),MATCH($C22,'Shortlist teams'!$Y$6:$AC$6,1))=0,"",COUNTIF('De Teams'!F$5:F$25,'De Uitslagen'!$B22)*INDEX('Shortlist teams'!$Y$7:$AC$26,MATCH($A22,'Shortlist teams'!$X$7:$X$26,1),MATCH($C22,'Shortlist teams'!$Y$6:$AC$6,1))),"")</f>
        <v/>
      </c>
      <c r="I22" t="str">
        <f>IFERROR(IF(COUNTIF('De Teams'!G$5:G$25,'De Uitslagen'!$B22)*INDEX('Shortlist teams'!$Y$7:$AC$26,MATCH($A22,'Shortlist teams'!$X$7:$X$26,1),MATCH($C22,'Shortlist teams'!$Y$6:$AC$6,1))=0,"",COUNTIF('De Teams'!G$5:G$25,'De Uitslagen'!$B22)*INDEX('Shortlist teams'!$Y$7:$AC$26,MATCH($A22,'Shortlist teams'!$X$7:$X$26,1),MATCH($C22,'Shortlist teams'!$Y$6:$AC$6,1))),"")</f>
        <v/>
      </c>
      <c r="J22" t="str">
        <f>IFERROR(IF(COUNTIF('De Teams'!H$5:H$25,'De Uitslagen'!$B22)*INDEX('Shortlist teams'!$Y$7:$AC$26,MATCH($A22,'Shortlist teams'!$X$7:$X$26,1),MATCH($C22,'Shortlist teams'!$Y$6:$AC$6,1))=0,"",COUNTIF('De Teams'!H$5:H$25,'De Uitslagen'!$B22)*INDEX('Shortlist teams'!$Y$7:$AC$26,MATCH($A22,'Shortlist teams'!$X$7:$X$26,1),MATCH($C22,'Shortlist teams'!$Y$6:$AC$6,1))),"")</f>
        <v/>
      </c>
      <c r="K22">
        <f>IFERROR(IF(COUNTIF('De Teams'!I$5:I$25,'De Uitslagen'!$B22)*INDEX('Shortlist teams'!$Y$7:$AC$26,MATCH($A22,'Shortlist teams'!$X$7:$X$26,1),MATCH($C22,'Shortlist teams'!$Y$6:$AC$6,1))=0,"",COUNTIF('De Teams'!I$5:I$25,'De Uitslagen'!$B22)*INDEX('Shortlist teams'!$Y$7:$AC$26,MATCH($A22,'Shortlist teams'!$X$7:$X$26,1),MATCH($C22,'Shortlist teams'!$Y$6:$AC$6,1))),"")</f>
        <v>5</v>
      </c>
      <c r="L22" t="str">
        <f>IFERROR(IF(COUNTIF('De Teams'!J$5:J$25,'De Uitslagen'!$B22)*INDEX('Shortlist teams'!$Y$7:$AC$26,MATCH($A22,'Shortlist teams'!$X$7:$X$26,1),MATCH($C22,'Shortlist teams'!$Y$6:$AC$6,1))=0,"",COUNTIF('De Teams'!J$5:J$25,'De Uitslagen'!$B22)*INDEX('Shortlist teams'!$Y$7:$AC$26,MATCH($A22,'Shortlist teams'!$X$7:$X$26,1),MATCH($C22,'Shortlist teams'!$Y$6:$AC$6,1))),"")</f>
        <v/>
      </c>
      <c r="M22" t="str">
        <f>IFERROR(IF(COUNTIF('De Teams'!K$5:K$25,'De Uitslagen'!$B22)*INDEX('Shortlist teams'!$Y$7:$AC$26,MATCH($A22,'Shortlist teams'!$X$7:$X$26,1),MATCH($C22,'Shortlist teams'!$Y$6:$AC$6,1))=0,"",COUNTIF('De Teams'!K$5:K$25,'De Uitslagen'!$B22)*INDEX('Shortlist teams'!$Y$7:$AC$26,MATCH($A22,'Shortlist teams'!$X$7:$X$26,1),MATCH($C22,'Shortlist teams'!$Y$6:$AC$6,1))),"")</f>
        <v/>
      </c>
      <c r="N22" t="str">
        <f>IFERROR(IF(COUNTIF('De Teams'!L$5:L$25,'De Uitslagen'!$B22)*INDEX('Shortlist teams'!$Y$7:$AC$26,MATCH($A22,'Shortlist teams'!$X$7:$X$26,1),MATCH($C22,'Shortlist teams'!$Y$6:$AC$6,1))=0,"",COUNTIF('De Teams'!L$5:L$25,'De Uitslagen'!$B22)*INDEX('Shortlist teams'!$Y$7:$AC$26,MATCH($A22,'Shortlist teams'!$X$7:$X$26,1),MATCH($C22,'Shortlist teams'!$Y$6:$AC$6,1))),"")</f>
        <v/>
      </c>
      <c r="O22" t="str">
        <f>IFERROR(IF(COUNTIF('De Teams'!M$5:M$25,'De Uitslagen'!$B22)*INDEX('Shortlist teams'!$Y$7:$AC$26,MATCH($A22,'Shortlist teams'!$X$7:$X$26,1),MATCH($C22,'Shortlist teams'!$Y$6:$AC$6,1))=0,"",COUNTIF('De Teams'!M$5:M$25,'De Uitslagen'!$B22)*INDEX('Shortlist teams'!$Y$7:$AC$26,MATCH($A22,'Shortlist teams'!$X$7:$X$26,1),MATCH($C22,'Shortlist teams'!$Y$6:$AC$6,1))),"")</f>
        <v/>
      </c>
      <c r="P22" t="str">
        <f>IFERROR(IF(COUNTIF('De Teams'!N$5:N$25,'De Uitslagen'!$B22)*INDEX('Shortlist teams'!$Y$7:$AC$26,MATCH($A22,'Shortlist teams'!$X$7:$X$26,1),MATCH($C22,'Shortlist teams'!$Y$6:$AC$6,1))=0,"",COUNTIF('De Teams'!N$5:N$25,'De Uitslagen'!$B22)*INDEX('Shortlist teams'!$Y$7:$AC$26,MATCH($A22,'Shortlist teams'!$X$7:$X$26,1),MATCH($C22,'Shortlist teams'!$Y$6:$AC$6,1))),"")</f>
        <v/>
      </c>
      <c r="Q22" t="str">
        <f>IFERROR(IF(COUNTIF('De Teams'!O$5:O$25,'De Uitslagen'!$B22)*INDEX('Shortlist teams'!$Y$7:$AC$26,MATCH($A22,'Shortlist teams'!$X$7:$X$26,1),MATCH($C22,'Shortlist teams'!$Y$6:$AC$6,1))=0,"",COUNTIF('De Teams'!O$5:O$25,'De Uitslagen'!$B22)*INDEX('Shortlist teams'!$Y$7:$AC$26,MATCH($A22,'Shortlist teams'!$X$7:$X$26,1),MATCH($C22,'Shortlist teams'!$Y$6:$AC$6,1))),"")</f>
        <v/>
      </c>
      <c r="R22" s="3"/>
      <c r="V22" s="56"/>
      <c r="W22" s="1">
        <v>15</v>
      </c>
      <c r="X22" s="9"/>
      <c r="Y22" s="5" t="str">
        <f>IFERROR(VLOOKUP('De Uitslagen'!X22,'Shortlist teams'!B:C,2,FALSE),"")</f>
        <v/>
      </c>
      <c r="Z22" t="str">
        <f>IFERROR(2*IF(COUNTIF('De Teams'!B$5:B$25,'De Uitslagen'!$X22)*INDEX('Shortlist teams'!$Y$7:$AC$26,MATCH($W22,'Shortlist teams'!$X$7:$X$26,1),MATCH($Y22,'Shortlist teams'!$Y$6:$AC$6,1))=0,"",COUNTIF('De Teams'!B$5:B$25,'De Uitslagen'!$X22)*INDEX('Shortlist teams'!$Y$7:$AC$26,MATCH($W22,'Shortlist teams'!$X$7:$X$26,1),MATCH($Y22,'Shortlist teams'!$Y$6:$AC$6,1))),"")</f>
        <v/>
      </c>
      <c r="AA22" t="str">
        <f>IFERROR(2*IF(COUNTIF('De Teams'!C$5:C$25,'De Uitslagen'!$X22)*INDEX('Shortlist teams'!$Y$7:$AC$26,MATCH($W22,'Shortlist teams'!$X$7:$X$26,1),MATCH($Y22,'Shortlist teams'!$Y$6:$AC$6,1))=0,"",COUNTIF('De Teams'!C$5:C$25,'De Uitslagen'!$X22)*INDEX('Shortlist teams'!$Y$7:$AC$26,MATCH($W22,'Shortlist teams'!$X$7:$X$26,1),MATCH($Y22,'Shortlist teams'!$Y$6:$AC$6,1))),"")</f>
        <v/>
      </c>
      <c r="AB22" t="str">
        <f>IFERROR(2*IF(COUNTIF('De Teams'!D$5:D$25,'De Uitslagen'!$X22)*INDEX('Shortlist teams'!$Y$7:$AC$26,MATCH($W22,'Shortlist teams'!$X$7:$X$26,1),MATCH($Y22,'Shortlist teams'!$Y$6:$AC$6,1))=0,"",COUNTIF('De Teams'!D$5:D$25,'De Uitslagen'!$X22)*INDEX('Shortlist teams'!$Y$7:$AC$26,MATCH($W22,'Shortlist teams'!$X$7:$X$26,1),MATCH($Y22,'Shortlist teams'!$Y$6:$AC$6,1))),"")</f>
        <v/>
      </c>
      <c r="AC22" t="str">
        <f>IFERROR(2*IF(COUNTIF('De Teams'!E$5:E$25,'De Uitslagen'!$X22)*INDEX('Shortlist teams'!$Y$7:$AC$26,MATCH($W22,'Shortlist teams'!$X$7:$X$26,1),MATCH($Y22,'Shortlist teams'!$Y$6:$AC$6,1))=0,"",COUNTIF('De Teams'!E$5:E$25,'De Uitslagen'!$X22)*INDEX('Shortlist teams'!$Y$7:$AC$26,MATCH($W22,'Shortlist teams'!$X$7:$X$26,1),MATCH($Y22,'Shortlist teams'!$Y$6:$AC$6,1))),"")</f>
        <v/>
      </c>
      <c r="AD22" t="str">
        <f>IFERROR(2*IF(COUNTIF('De Teams'!F$5:F$25,'De Uitslagen'!$X22)*INDEX('Shortlist teams'!$Y$7:$AC$26,MATCH($W22,'Shortlist teams'!$X$7:$X$26,1),MATCH($Y22,'Shortlist teams'!$Y$6:$AC$6,1))=0,"",COUNTIF('De Teams'!F$5:F$25,'De Uitslagen'!$X22)*INDEX('Shortlist teams'!$Y$7:$AC$26,MATCH($W22,'Shortlist teams'!$X$7:$X$26,1),MATCH($Y22,'Shortlist teams'!$Y$6:$AC$6,1))),"")</f>
        <v/>
      </c>
      <c r="AE22" t="str">
        <f>IFERROR(2*IF(COUNTIF('De Teams'!G$5:G$25,'De Uitslagen'!$X22)*INDEX('Shortlist teams'!$Y$7:$AC$26,MATCH($W22,'Shortlist teams'!$X$7:$X$26,1),MATCH($Y22,'Shortlist teams'!$Y$6:$AC$6,1))=0,"",COUNTIF('De Teams'!G$5:G$25,'De Uitslagen'!$X22)*INDEX('Shortlist teams'!$Y$7:$AC$26,MATCH($W22,'Shortlist teams'!$X$7:$X$26,1),MATCH($Y22,'Shortlist teams'!$Y$6:$AC$6,1))),"")</f>
        <v/>
      </c>
      <c r="AF22" t="str">
        <f>IFERROR(2*IF(COUNTIF('De Teams'!H$5:H$25,'De Uitslagen'!$X22)*INDEX('Shortlist teams'!$Y$7:$AC$26,MATCH($W22,'Shortlist teams'!$X$7:$X$26,1),MATCH($Y22,'Shortlist teams'!$Y$6:$AC$6,1))=0,"",COUNTIF('De Teams'!H$5:H$25,'De Uitslagen'!$X22)*INDEX('Shortlist teams'!$Y$7:$AC$26,MATCH($W22,'Shortlist teams'!$X$7:$X$26,1),MATCH($Y22,'Shortlist teams'!$Y$6:$AC$6,1))),"")</f>
        <v/>
      </c>
      <c r="AG22" t="str">
        <f>IFERROR(2*IF(COUNTIF('De Teams'!I$5:I$25,'De Uitslagen'!$X22)*INDEX('Shortlist teams'!$Y$7:$AC$26,MATCH($W22,'Shortlist teams'!$X$7:$X$26,1),MATCH($Y22,'Shortlist teams'!$Y$6:$AC$6,1))=0,"",COUNTIF('De Teams'!I$5:I$25,'De Uitslagen'!$X22)*INDEX('Shortlist teams'!$Y$7:$AC$26,MATCH($W22,'Shortlist teams'!$X$7:$X$26,1),MATCH($Y22,'Shortlist teams'!$Y$6:$AC$6,1))),"")</f>
        <v/>
      </c>
      <c r="AH22" t="str">
        <f>IFERROR(2*IF(COUNTIF('De Teams'!J$5:J$25,'De Uitslagen'!$X22)*INDEX('Shortlist teams'!$Y$7:$AC$26,MATCH($W22,'Shortlist teams'!$X$7:$X$26,1),MATCH($Y22,'Shortlist teams'!$Y$6:$AC$6,1))=0,"",COUNTIF('De Teams'!J$5:J$25,'De Uitslagen'!$X22)*INDEX('Shortlist teams'!$Y$7:$AC$26,MATCH($W22,'Shortlist teams'!$X$7:$X$26,1),MATCH($Y22,'Shortlist teams'!$Y$6:$AC$6,1))),"")</f>
        <v/>
      </c>
      <c r="AI22" t="str">
        <f>IFERROR(2*IF(COUNTIF('De Teams'!K$5:K$25,'De Uitslagen'!$X22)*INDEX('Shortlist teams'!$Y$7:$AC$26,MATCH($W22,'Shortlist teams'!$X$7:$X$26,1),MATCH($Y22,'Shortlist teams'!$Y$6:$AC$6,1))=0,"",COUNTIF('De Teams'!K$5:K$25,'De Uitslagen'!$X22)*INDEX('Shortlist teams'!$Y$7:$AC$26,MATCH($W22,'Shortlist teams'!$X$7:$X$26,1),MATCH($Y22,'Shortlist teams'!$Y$6:$AC$6,1))),"")</f>
        <v/>
      </c>
      <c r="AJ22" t="str">
        <f>IFERROR(2*IF(COUNTIF('De Teams'!L$5:L$25,'De Uitslagen'!$X22)*INDEX('Shortlist teams'!$Y$7:$AC$26,MATCH($W22,'Shortlist teams'!$X$7:$X$26,1),MATCH($Y22,'Shortlist teams'!$Y$6:$AC$6,1))=0,"",COUNTIF('De Teams'!L$5:L$25,'De Uitslagen'!$X22)*INDEX('Shortlist teams'!$Y$7:$AC$26,MATCH($W22,'Shortlist teams'!$X$7:$X$26,1),MATCH($Y22,'Shortlist teams'!$Y$6:$AC$6,1))),"")</f>
        <v/>
      </c>
      <c r="AK22" t="str">
        <f>IFERROR(2*IF(COUNTIF('De Teams'!M$5:M$25,'De Uitslagen'!$X22)*INDEX('Shortlist teams'!$Y$7:$AC$26,MATCH($W22,'Shortlist teams'!$X$7:$X$26,1),MATCH($Y22,'Shortlist teams'!$Y$6:$AC$6,1))=0,"",COUNTIF('De Teams'!M$5:M$25,'De Uitslagen'!$X22)*INDEX('Shortlist teams'!$Y$7:$AC$26,MATCH($W22,'Shortlist teams'!$X$7:$X$26,1),MATCH($Y22,'Shortlist teams'!$Y$6:$AC$6,1))),"")</f>
        <v/>
      </c>
      <c r="AL22" t="str">
        <f>IFERROR(2*IF(COUNTIF('De Teams'!N$5:N$25,'De Uitslagen'!$X22)*INDEX('Shortlist teams'!$Y$7:$AC$26,MATCH($W22,'Shortlist teams'!$X$7:$X$26,1),MATCH($Y22,'Shortlist teams'!$Y$6:$AC$6,1))=0,"",COUNTIF('De Teams'!N$5:N$25,'De Uitslagen'!$X22)*INDEX('Shortlist teams'!$Y$7:$AC$26,MATCH($W22,'Shortlist teams'!$X$7:$X$26,1),MATCH($Y22,'Shortlist teams'!$Y$6:$AC$6,1))),"")</f>
        <v/>
      </c>
      <c r="AM22" s="56"/>
    </row>
    <row r="23" spans="1:39" ht="14.4" x14ac:dyDescent="0.3">
      <c r="A23" s="1">
        <v>16</v>
      </c>
      <c r="B23" s="7" t="s">
        <v>14</v>
      </c>
      <c r="C23" s="88" t="str">
        <f>IFERROR(VLOOKUP('De Uitslagen'!B23,'Shortlist teams'!B:C,2,FALSE),"")</f>
        <v>HC</v>
      </c>
      <c r="D23" t="str">
        <f>IFERROR(IF(COUNTIF('De Teams'!B$5:B$25,'De Uitslagen'!$B23)*INDEX('Shortlist teams'!$Y$7:$AC$26,MATCH($A23,'Shortlist teams'!$X$7:$X$26,1),MATCH($C23,'Shortlist teams'!$Y$6:$AC$6,1))=0,"",COUNTIF('De Teams'!B$5:B$25,'De Uitslagen'!$B23)*INDEX('Shortlist teams'!$Y$7:$AC$26,MATCH($A23,'Shortlist teams'!$X$7:$X$26,1),MATCH($C23,'Shortlist teams'!$Y$6:$AC$6,1))),"")</f>
        <v/>
      </c>
      <c r="E23">
        <f>IFERROR(IF(COUNTIF('De Teams'!C$5:C$25,'De Uitslagen'!$B23)*INDEX('Shortlist teams'!$Y$7:$AC$26,MATCH($A23,'Shortlist teams'!$X$7:$X$26,1),MATCH($C23,'Shortlist teams'!$Y$6:$AC$6,1))=0,"",COUNTIF('De Teams'!C$5:C$25,'De Uitslagen'!$B23)*INDEX('Shortlist teams'!$Y$7:$AC$26,MATCH($A23,'Shortlist teams'!$X$7:$X$26,1),MATCH($C23,'Shortlist teams'!$Y$6:$AC$6,1))),"")</f>
        <v>3</v>
      </c>
      <c r="F23">
        <f>IFERROR(IF(COUNTIF('De Teams'!D$5:D$25,'De Uitslagen'!$B23)*INDEX('Shortlist teams'!$Y$7:$AC$26,MATCH($A23,'Shortlist teams'!$X$7:$X$26,1),MATCH($C23,'Shortlist teams'!$Y$6:$AC$6,1))=0,"",COUNTIF('De Teams'!D$5:D$25,'De Uitslagen'!$B23)*INDEX('Shortlist teams'!$Y$7:$AC$26,MATCH($A23,'Shortlist teams'!$X$7:$X$26,1),MATCH($C23,'Shortlist teams'!$Y$6:$AC$6,1))),"")</f>
        <v>3</v>
      </c>
      <c r="G23">
        <f>IFERROR(IF(COUNTIF('De Teams'!E$5:E$25,'De Uitslagen'!$B23)*INDEX('Shortlist teams'!$Y$7:$AC$26,MATCH($A23,'Shortlist teams'!$X$7:$X$26,1),MATCH($C23,'Shortlist teams'!$Y$6:$AC$6,1))=0,"",COUNTIF('De Teams'!E$5:E$25,'De Uitslagen'!$B23)*INDEX('Shortlist teams'!$Y$7:$AC$26,MATCH($A23,'Shortlist teams'!$X$7:$X$26,1),MATCH($C23,'Shortlist teams'!$Y$6:$AC$6,1))),"")</f>
        <v>3</v>
      </c>
      <c r="H23">
        <f>IFERROR(IF(COUNTIF('De Teams'!F$5:F$25,'De Uitslagen'!$B23)*INDEX('Shortlist teams'!$Y$7:$AC$26,MATCH($A23,'Shortlist teams'!$X$7:$X$26,1),MATCH($C23,'Shortlist teams'!$Y$6:$AC$6,1))=0,"",COUNTIF('De Teams'!F$5:F$25,'De Uitslagen'!$B23)*INDEX('Shortlist teams'!$Y$7:$AC$26,MATCH($A23,'Shortlist teams'!$X$7:$X$26,1),MATCH($C23,'Shortlist teams'!$Y$6:$AC$6,1))),"")</f>
        <v>3</v>
      </c>
      <c r="I23">
        <f>IFERROR(IF(COUNTIF('De Teams'!G$5:G$25,'De Uitslagen'!$B23)*INDEX('Shortlist teams'!$Y$7:$AC$26,MATCH($A23,'Shortlist teams'!$X$7:$X$26,1),MATCH($C23,'Shortlist teams'!$Y$6:$AC$6,1))=0,"",COUNTIF('De Teams'!G$5:G$25,'De Uitslagen'!$B23)*INDEX('Shortlist teams'!$Y$7:$AC$26,MATCH($A23,'Shortlist teams'!$X$7:$X$26,1),MATCH($C23,'Shortlist teams'!$Y$6:$AC$6,1))),"")</f>
        <v>3</v>
      </c>
      <c r="J23" t="str">
        <f>IFERROR(IF(COUNTIF('De Teams'!H$5:H$25,'De Uitslagen'!$B23)*INDEX('Shortlist teams'!$Y$7:$AC$26,MATCH($A23,'Shortlist teams'!$X$7:$X$26,1),MATCH($C23,'Shortlist teams'!$Y$6:$AC$6,1))=0,"",COUNTIF('De Teams'!H$5:H$25,'De Uitslagen'!$B23)*INDEX('Shortlist teams'!$Y$7:$AC$26,MATCH($A23,'Shortlist teams'!$X$7:$X$26,1),MATCH($C23,'Shortlist teams'!$Y$6:$AC$6,1))),"")</f>
        <v/>
      </c>
      <c r="K23">
        <f>IFERROR(IF(COUNTIF('De Teams'!I$5:I$25,'De Uitslagen'!$B23)*INDEX('Shortlist teams'!$Y$7:$AC$26,MATCH($A23,'Shortlist teams'!$X$7:$X$26,1),MATCH($C23,'Shortlist teams'!$Y$6:$AC$6,1))=0,"",COUNTIF('De Teams'!I$5:I$25,'De Uitslagen'!$B23)*INDEX('Shortlist teams'!$Y$7:$AC$26,MATCH($A23,'Shortlist teams'!$X$7:$X$26,1),MATCH($C23,'Shortlist teams'!$Y$6:$AC$6,1))),"")</f>
        <v>3</v>
      </c>
      <c r="L23">
        <f>IFERROR(IF(COUNTIF('De Teams'!J$5:J$25,'De Uitslagen'!$B23)*INDEX('Shortlist teams'!$Y$7:$AC$26,MATCH($A23,'Shortlist teams'!$X$7:$X$26,1),MATCH($C23,'Shortlist teams'!$Y$6:$AC$6,1))=0,"",COUNTIF('De Teams'!J$5:J$25,'De Uitslagen'!$B23)*INDEX('Shortlist teams'!$Y$7:$AC$26,MATCH($A23,'Shortlist teams'!$X$7:$X$26,1),MATCH($C23,'Shortlist teams'!$Y$6:$AC$6,1))),"")</f>
        <v>3</v>
      </c>
      <c r="M23">
        <f>IFERROR(IF(COUNTIF('De Teams'!K$5:K$25,'De Uitslagen'!$B23)*INDEX('Shortlist teams'!$Y$7:$AC$26,MATCH($A23,'Shortlist teams'!$X$7:$X$26,1),MATCH($C23,'Shortlist teams'!$Y$6:$AC$6,1))=0,"",COUNTIF('De Teams'!K$5:K$25,'De Uitslagen'!$B23)*INDEX('Shortlist teams'!$Y$7:$AC$26,MATCH($A23,'Shortlist teams'!$X$7:$X$26,1),MATCH($C23,'Shortlist teams'!$Y$6:$AC$6,1))),"")</f>
        <v>3</v>
      </c>
      <c r="N23">
        <f>IFERROR(IF(COUNTIF('De Teams'!L$5:L$25,'De Uitslagen'!$B23)*INDEX('Shortlist teams'!$Y$7:$AC$26,MATCH($A23,'Shortlist teams'!$X$7:$X$26,1),MATCH($C23,'Shortlist teams'!$Y$6:$AC$6,1))=0,"",COUNTIF('De Teams'!L$5:L$25,'De Uitslagen'!$B23)*INDEX('Shortlist teams'!$Y$7:$AC$26,MATCH($A23,'Shortlist teams'!$X$7:$X$26,1),MATCH($C23,'Shortlist teams'!$Y$6:$AC$6,1))),"")</f>
        <v>3</v>
      </c>
      <c r="O23">
        <f>IFERROR(IF(COUNTIF('De Teams'!M$5:M$25,'De Uitslagen'!$B23)*INDEX('Shortlist teams'!$Y$7:$AC$26,MATCH($A23,'Shortlist teams'!$X$7:$X$26,1),MATCH($C23,'Shortlist teams'!$Y$6:$AC$6,1))=0,"",COUNTIF('De Teams'!M$5:M$25,'De Uitslagen'!$B23)*INDEX('Shortlist teams'!$Y$7:$AC$26,MATCH($A23,'Shortlist teams'!$X$7:$X$26,1),MATCH($C23,'Shortlist teams'!$Y$6:$AC$6,1))),"")</f>
        <v>3</v>
      </c>
      <c r="P23">
        <f>IFERROR(IF(COUNTIF('De Teams'!N$5:N$25,'De Uitslagen'!$B23)*INDEX('Shortlist teams'!$Y$7:$AC$26,MATCH($A23,'Shortlist teams'!$X$7:$X$26,1),MATCH($C23,'Shortlist teams'!$Y$6:$AC$6,1))=0,"",COUNTIF('De Teams'!N$5:N$25,'De Uitslagen'!$B23)*INDEX('Shortlist teams'!$Y$7:$AC$26,MATCH($A23,'Shortlist teams'!$X$7:$X$26,1),MATCH($C23,'Shortlist teams'!$Y$6:$AC$6,1))),"")</f>
        <v>3</v>
      </c>
      <c r="Q23">
        <f>IFERROR(IF(COUNTIF('De Teams'!O$5:O$25,'De Uitslagen'!$B23)*INDEX('Shortlist teams'!$Y$7:$AC$26,MATCH($A23,'Shortlist teams'!$X$7:$X$26,1),MATCH($C23,'Shortlist teams'!$Y$6:$AC$6,1))=0,"",COUNTIF('De Teams'!O$5:O$25,'De Uitslagen'!$B23)*INDEX('Shortlist teams'!$Y$7:$AC$26,MATCH($A23,'Shortlist teams'!$X$7:$X$26,1),MATCH($C23,'Shortlist teams'!$Y$6:$AC$6,1))),"")</f>
        <v>3</v>
      </c>
      <c r="R23" s="3"/>
      <c r="V23" s="56"/>
      <c r="W23" s="1">
        <v>16</v>
      </c>
      <c r="X23" s="9"/>
      <c r="Y23" s="5" t="str">
        <f>IFERROR(VLOOKUP('De Uitslagen'!X23,'Shortlist teams'!B:C,2,FALSE),"")</f>
        <v/>
      </c>
      <c r="Z23" t="str">
        <f>IFERROR(2*IF(COUNTIF('De Teams'!B$5:B$25,'De Uitslagen'!$X23)*INDEX('Shortlist teams'!$Y$7:$AC$26,MATCH($W23,'Shortlist teams'!$X$7:$X$26,1),MATCH($Y23,'Shortlist teams'!$Y$6:$AC$6,1))=0,"",COUNTIF('De Teams'!B$5:B$25,'De Uitslagen'!$X23)*INDEX('Shortlist teams'!$Y$7:$AC$26,MATCH($W23,'Shortlist teams'!$X$7:$X$26,1),MATCH($Y23,'Shortlist teams'!$Y$6:$AC$6,1))),"")</f>
        <v/>
      </c>
      <c r="AA23" t="str">
        <f>IFERROR(2*IF(COUNTIF('De Teams'!C$5:C$25,'De Uitslagen'!$X23)*INDEX('Shortlist teams'!$Y$7:$AC$26,MATCH($W23,'Shortlist teams'!$X$7:$X$26,1),MATCH($Y23,'Shortlist teams'!$Y$6:$AC$6,1))=0,"",COUNTIF('De Teams'!C$5:C$25,'De Uitslagen'!$X23)*INDEX('Shortlist teams'!$Y$7:$AC$26,MATCH($W23,'Shortlist teams'!$X$7:$X$26,1),MATCH($Y23,'Shortlist teams'!$Y$6:$AC$6,1))),"")</f>
        <v/>
      </c>
      <c r="AB23" t="str">
        <f>IFERROR(2*IF(COUNTIF('De Teams'!D$5:D$25,'De Uitslagen'!$X23)*INDEX('Shortlist teams'!$Y$7:$AC$26,MATCH($W23,'Shortlist teams'!$X$7:$X$26,1),MATCH($Y23,'Shortlist teams'!$Y$6:$AC$6,1))=0,"",COUNTIF('De Teams'!D$5:D$25,'De Uitslagen'!$X23)*INDEX('Shortlist teams'!$Y$7:$AC$26,MATCH($W23,'Shortlist teams'!$X$7:$X$26,1),MATCH($Y23,'Shortlist teams'!$Y$6:$AC$6,1))),"")</f>
        <v/>
      </c>
      <c r="AC23" t="str">
        <f>IFERROR(2*IF(COUNTIF('De Teams'!E$5:E$25,'De Uitslagen'!$X23)*INDEX('Shortlist teams'!$Y$7:$AC$26,MATCH($W23,'Shortlist teams'!$X$7:$X$26,1),MATCH($Y23,'Shortlist teams'!$Y$6:$AC$6,1))=0,"",COUNTIF('De Teams'!E$5:E$25,'De Uitslagen'!$X23)*INDEX('Shortlist teams'!$Y$7:$AC$26,MATCH($W23,'Shortlist teams'!$X$7:$X$26,1),MATCH($Y23,'Shortlist teams'!$Y$6:$AC$6,1))),"")</f>
        <v/>
      </c>
      <c r="AD23" t="str">
        <f>IFERROR(2*IF(COUNTIF('De Teams'!F$5:F$25,'De Uitslagen'!$X23)*INDEX('Shortlist teams'!$Y$7:$AC$26,MATCH($W23,'Shortlist teams'!$X$7:$X$26,1),MATCH($Y23,'Shortlist teams'!$Y$6:$AC$6,1))=0,"",COUNTIF('De Teams'!F$5:F$25,'De Uitslagen'!$X23)*INDEX('Shortlist teams'!$Y$7:$AC$26,MATCH($W23,'Shortlist teams'!$X$7:$X$26,1),MATCH($Y23,'Shortlist teams'!$Y$6:$AC$6,1))),"")</f>
        <v/>
      </c>
      <c r="AE23" t="str">
        <f>IFERROR(2*IF(COUNTIF('De Teams'!G$5:G$25,'De Uitslagen'!$X23)*INDEX('Shortlist teams'!$Y$7:$AC$26,MATCH($W23,'Shortlist teams'!$X$7:$X$26,1),MATCH($Y23,'Shortlist teams'!$Y$6:$AC$6,1))=0,"",COUNTIF('De Teams'!G$5:G$25,'De Uitslagen'!$X23)*INDEX('Shortlist teams'!$Y$7:$AC$26,MATCH($W23,'Shortlist teams'!$X$7:$X$26,1),MATCH($Y23,'Shortlist teams'!$Y$6:$AC$6,1))),"")</f>
        <v/>
      </c>
      <c r="AF23" t="str">
        <f>IFERROR(2*IF(COUNTIF('De Teams'!H$5:H$25,'De Uitslagen'!$X23)*INDEX('Shortlist teams'!$Y$7:$AC$26,MATCH($W23,'Shortlist teams'!$X$7:$X$26,1),MATCH($Y23,'Shortlist teams'!$Y$6:$AC$6,1))=0,"",COUNTIF('De Teams'!H$5:H$25,'De Uitslagen'!$X23)*INDEX('Shortlist teams'!$Y$7:$AC$26,MATCH($W23,'Shortlist teams'!$X$7:$X$26,1),MATCH($Y23,'Shortlist teams'!$Y$6:$AC$6,1))),"")</f>
        <v/>
      </c>
      <c r="AG23" t="str">
        <f>IFERROR(2*IF(COUNTIF('De Teams'!I$5:I$25,'De Uitslagen'!$X23)*INDEX('Shortlist teams'!$Y$7:$AC$26,MATCH($W23,'Shortlist teams'!$X$7:$X$26,1),MATCH($Y23,'Shortlist teams'!$Y$6:$AC$6,1))=0,"",COUNTIF('De Teams'!I$5:I$25,'De Uitslagen'!$X23)*INDEX('Shortlist teams'!$Y$7:$AC$26,MATCH($W23,'Shortlist teams'!$X$7:$X$26,1),MATCH($Y23,'Shortlist teams'!$Y$6:$AC$6,1))),"")</f>
        <v/>
      </c>
      <c r="AH23" t="str">
        <f>IFERROR(2*IF(COUNTIF('De Teams'!J$5:J$25,'De Uitslagen'!$X23)*INDEX('Shortlist teams'!$Y$7:$AC$26,MATCH($W23,'Shortlist teams'!$X$7:$X$26,1),MATCH($Y23,'Shortlist teams'!$Y$6:$AC$6,1))=0,"",COUNTIF('De Teams'!J$5:J$25,'De Uitslagen'!$X23)*INDEX('Shortlist teams'!$Y$7:$AC$26,MATCH($W23,'Shortlist teams'!$X$7:$X$26,1),MATCH($Y23,'Shortlist teams'!$Y$6:$AC$6,1))),"")</f>
        <v/>
      </c>
      <c r="AI23" t="str">
        <f>IFERROR(2*IF(COUNTIF('De Teams'!K$5:K$25,'De Uitslagen'!$X23)*INDEX('Shortlist teams'!$Y$7:$AC$26,MATCH($W23,'Shortlist teams'!$X$7:$X$26,1),MATCH($Y23,'Shortlist teams'!$Y$6:$AC$6,1))=0,"",COUNTIF('De Teams'!K$5:K$25,'De Uitslagen'!$X23)*INDEX('Shortlist teams'!$Y$7:$AC$26,MATCH($W23,'Shortlist teams'!$X$7:$X$26,1),MATCH($Y23,'Shortlist teams'!$Y$6:$AC$6,1))),"")</f>
        <v/>
      </c>
      <c r="AJ23" t="str">
        <f>IFERROR(2*IF(COUNTIF('De Teams'!L$5:L$25,'De Uitslagen'!$X23)*INDEX('Shortlist teams'!$Y$7:$AC$26,MATCH($W23,'Shortlist teams'!$X$7:$X$26,1),MATCH($Y23,'Shortlist teams'!$Y$6:$AC$6,1))=0,"",COUNTIF('De Teams'!L$5:L$25,'De Uitslagen'!$X23)*INDEX('Shortlist teams'!$Y$7:$AC$26,MATCH($W23,'Shortlist teams'!$X$7:$X$26,1),MATCH($Y23,'Shortlist teams'!$Y$6:$AC$6,1))),"")</f>
        <v/>
      </c>
      <c r="AK23" t="str">
        <f>IFERROR(2*IF(COUNTIF('De Teams'!M$5:M$25,'De Uitslagen'!$X23)*INDEX('Shortlist teams'!$Y$7:$AC$26,MATCH($W23,'Shortlist teams'!$X$7:$X$26,1),MATCH($Y23,'Shortlist teams'!$Y$6:$AC$6,1))=0,"",COUNTIF('De Teams'!M$5:M$25,'De Uitslagen'!$X23)*INDEX('Shortlist teams'!$Y$7:$AC$26,MATCH($W23,'Shortlist teams'!$X$7:$X$26,1),MATCH($Y23,'Shortlist teams'!$Y$6:$AC$6,1))),"")</f>
        <v/>
      </c>
      <c r="AL23" t="str">
        <f>IFERROR(2*IF(COUNTIF('De Teams'!N$5:N$25,'De Uitslagen'!$X23)*INDEX('Shortlist teams'!$Y$7:$AC$26,MATCH($W23,'Shortlist teams'!$X$7:$X$26,1),MATCH($Y23,'Shortlist teams'!$Y$6:$AC$6,1))=0,"",COUNTIF('De Teams'!N$5:N$25,'De Uitslagen'!$X23)*INDEX('Shortlist teams'!$Y$7:$AC$26,MATCH($W23,'Shortlist teams'!$X$7:$X$26,1),MATCH($Y23,'Shortlist teams'!$Y$6:$AC$6,1))),"")</f>
        <v/>
      </c>
      <c r="AM23" s="56"/>
    </row>
    <row r="24" spans="1:39" ht="14.4" x14ac:dyDescent="0.3">
      <c r="A24" s="1">
        <v>17</v>
      </c>
      <c r="B24" s="7" t="s">
        <v>228</v>
      </c>
      <c r="C24" s="88">
        <f>IFERROR(VLOOKUP('De Uitslagen'!B24,'Shortlist teams'!B:C,2,FALSE),"")</f>
        <v>3</v>
      </c>
      <c r="D24" t="str">
        <f>IFERROR(IF(COUNTIF('De Teams'!B$5:B$25,'De Uitslagen'!$B24)*INDEX('Shortlist teams'!$Y$7:$AC$26,MATCH($A24,'Shortlist teams'!$X$7:$X$26,1),MATCH($C24,'Shortlist teams'!$Y$6:$AC$6,1))=0,"",COUNTIF('De Teams'!B$5:B$25,'De Uitslagen'!$B24)*INDEX('Shortlist teams'!$Y$7:$AC$26,MATCH($A24,'Shortlist teams'!$X$7:$X$26,1),MATCH($C24,'Shortlist teams'!$Y$6:$AC$6,1))),"")</f>
        <v/>
      </c>
      <c r="E24">
        <f>IFERROR(IF(COUNTIF('De Teams'!C$5:C$25,'De Uitslagen'!$B24)*INDEX('Shortlist teams'!$Y$7:$AC$26,MATCH($A24,'Shortlist teams'!$X$7:$X$26,1),MATCH($C24,'Shortlist teams'!$Y$6:$AC$6,1))=0,"",COUNTIF('De Teams'!C$5:C$25,'De Uitslagen'!$B24)*INDEX('Shortlist teams'!$Y$7:$AC$26,MATCH($A24,'Shortlist teams'!$X$7:$X$26,1),MATCH($C24,'Shortlist teams'!$Y$6:$AC$6,1))),"")</f>
        <v>5</v>
      </c>
      <c r="F24">
        <f>IFERROR(IF(COUNTIF('De Teams'!D$5:D$25,'De Uitslagen'!$B24)*INDEX('Shortlist teams'!$Y$7:$AC$26,MATCH($A24,'Shortlist teams'!$X$7:$X$26,1),MATCH($C24,'Shortlist teams'!$Y$6:$AC$6,1))=0,"",COUNTIF('De Teams'!D$5:D$25,'De Uitslagen'!$B24)*INDEX('Shortlist teams'!$Y$7:$AC$26,MATCH($A24,'Shortlist teams'!$X$7:$X$26,1),MATCH($C24,'Shortlist teams'!$Y$6:$AC$6,1))),"")</f>
        <v>5</v>
      </c>
      <c r="G24" t="str">
        <f>IFERROR(IF(COUNTIF('De Teams'!E$5:E$25,'De Uitslagen'!$B24)*INDEX('Shortlist teams'!$Y$7:$AC$26,MATCH($A24,'Shortlist teams'!$X$7:$X$26,1),MATCH($C24,'Shortlist teams'!$Y$6:$AC$6,1))=0,"",COUNTIF('De Teams'!E$5:E$25,'De Uitslagen'!$B24)*INDEX('Shortlist teams'!$Y$7:$AC$26,MATCH($A24,'Shortlist teams'!$X$7:$X$26,1),MATCH($C24,'Shortlist teams'!$Y$6:$AC$6,1))),"")</f>
        <v/>
      </c>
      <c r="H24">
        <f>IFERROR(IF(COUNTIF('De Teams'!F$5:F$25,'De Uitslagen'!$B24)*INDEX('Shortlist teams'!$Y$7:$AC$26,MATCH($A24,'Shortlist teams'!$X$7:$X$26,1),MATCH($C24,'Shortlist teams'!$Y$6:$AC$6,1))=0,"",COUNTIF('De Teams'!F$5:F$25,'De Uitslagen'!$B24)*INDEX('Shortlist teams'!$Y$7:$AC$26,MATCH($A24,'Shortlist teams'!$X$7:$X$26,1),MATCH($C24,'Shortlist teams'!$Y$6:$AC$6,1))),"")</f>
        <v>5</v>
      </c>
      <c r="I24" t="str">
        <f>IFERROR(IF(COUNTIF('De Teams'!G$5:G$25,'De Uitslagen'!$B24)*INDEX('Shortlist teams'!$Y$7:$AC$26,MATCH($A24,'Shortlist teams'!$X$7:$X$26,1),MATCH($C24,'Shortlist teams'!$Y$6:$AC$6,1))=0,"",COUNTIF('De Teams'!G$5:G$25,'De Uitslagen'!$B24)*INDEX('Shortlist teams'!$Y$7:$AC$26,MATCH($A24,'Shortlist teams'!$X$7:$X$26,1),MATCH($C24,'Shortlist teams'!$Y$6:$AC$6,1))),"")</f>
        <v/>
      </c>
      <c r="J24">
        <f>IFERROR(IF(COUNTIF('De Teams'!H$5:H$25,'De Uitslagen'!$B24)*INDEX('Shortlist teams'!$Y$7:$AC$26,MATCH($A24,'Shortlist teams'!$X$7:$X$26,1),MATCH($C24,'Shortlist teams'!$Y$6:$AC$6,1))=0,"",COUNTIF('De Teams'!H$5:H$25,'De Uitslagen'!$B24)*INDEX('Shortlist teams'!$Y$7:$AC$26,MATCH($A24,'Shortlist teams'!$X$7:$X$26,1),MATCH($C24,'Shortlist teams'!$Y$6:$AC$6,1))),"")</f>
        <v>5</v>
      </c>
      <c r="K24">
        <f>IFERROR(IF(COUNTIF('De Teams'!I$5:I$25,'De Uitslagen'!$B24)*INDEX('Shortlist teams'!$Y$7:$AC$26,MATCH($A24,'Shortlist teams'!$X$7:$X$26,1),MATCH($C24,'Shortlist teams'!$Y$6:$AC$6,1))=0,"",COUNTIF('De Teams'!I$5:I$25,'De Uitslagen'!$B24)*INDEX('Shortlist teams'!$Y$7:$AC$26,MATCH($A24,'Shortlist teams'!$X$7:$X$26,1),MATCH($C24,'Shortlist teams'!$Y$6:$AC$6,1))),"")</f>
        <v>5</v>
      </c>
      <c r="L24">
        <f>IFERROR(IF(COUNTIF('De Teams'!J$5:J$25,'De Uitslagen'!$B24)*INDEX('Shortlist teams'!$Y$7:$AC$26,MATCH($A24,'Shortlist teams'!$X$7:$X$26,1),MATCH($C24,'Shortlist teams'!$Y$6:$AC$6,1))=0,"",COUNTIF('De Teams'!J$5:J$25,'De Uitslagen'!$B24)*INDEX('Shortlist teams'!$Y$7:$AC$26,MATCH($A24,'Shortlist teams'!$X$7:$X$26,1),MATCH($C24,'Shortlist teams'!$Y$6:$AC$6,1))),"")</f>
        <v>5</v>
      </c>
      <c r="M24">
        <f>IFERROR(IF(COUNTIF('De Teams'!K$5:K$25,'De Uitslagen'!$B24)*INDEX('Shortlist teams'!$Y$7:$AC$26,MATCH($A24,'Shortlist teams'!$X$7:$X$26,1),MATCH($C24,'Shortlist teams'!$Y$6:$AC$6,1))=0,"",COUNTIF('De Teams'!K$5:K$25,'De Uitslagen'!$B24)*INDEX('Shortlist teams'!$Y$7:$AC$26,MATCH($A24,'Shortlist teams'!$X$7:$X$26,1),MATCH($C24,'Shortlist teams'!$Y$6:$AC$6,1))),"")</f>
        <v>5</v>
      </c>
      <c r="N24" t="str">
        <f>IFERROR(IF(COUNTIF('De Teams'!L$5:L$25,'De Uitslagen'!$B24)*INDEX('Shortlist teams'!$Y$7:$AC$26,MATCH($A24,'Shortlist teams'!$X$7:$X$26,1),MATCH($C24,'Shortlist teams'!$Y$6:$AC$6,1))=0,"",COUNTIF('De Teams'!L$5:L$25,'De Uitslagen'!$B24)*INDEX('Shortlist teams'!$Y$7:$AC$26,MATCH($A24,'Shortlist teams'!$X$7:$X$26,1),MATCH($C24,'Shortlist teams'!$Y$6:$AC$6,1))),"")</f>
        <v/>
      </c>
      <c r="O24">
        <f>IFERROR(IF(COUNTIF('De Teams'!M$5:M$25,'De Uitslagen'!$B24)*INDEX('Shortlist teams'!$Y$7:$AC$26,MATCH($A24,'Shortlist teams'!$X$7:$X$26,1),MATCH($C24,'Shortlist teams'!$Y$6:$AC$6,1))=0,"",COUNTIF('De Teams'!M$5:M$25,'De Uitslagen'!$B24)*INDEX('Shortlist teams'!$Y$7:$AC$26,MATCH($A24,'Shortlist teams'!$X$7:$X$26,1),MATCH($C24,'Shortlist teams'!$Y$6:$AC$6,1))),"")</f>
        <v>5</v>
      </c>
      <c r="P24" t="str">
        <f>IFERROR(IF(COUNTIF('De Teams'!N$5:N$25,'De Uitslagen'!$B24)*INDEX('Shortlist teams'!$Y$7:$AC$26,MATCH($A24,'Shortlist teams'!$X$7:$X$26,1),MATCH($C24,'Shortlist teams'!$Y$6:$AC$6,1))=0,"",COUNTIF('De Teams'!N$5:N$25,'De Uitslagen'!$B24)*INDEX('Shortlist teams'!$Y$7:$AC$26,MATCH($A24,'Shortlist teams'!$X$7:$X$26,1),MATCH($C24,'Shortlist teams'!$Y$6:$AC$6,1))),"")</f>
        <v/>
      </c>
      <c r="Q24" t="str">
        <f>IFERROR(IF(COUNTIF('De Teams'!O$5:O$25,'De Uitslagen'!$B24)*INDEX('Shortlist teams'!$Y$7:$AC$26,MATCH($A24,'Shortlist teams'!$X$7:$X$26,1),MATCH($C24,'Shortlist teams'!$Y$6:$AC$6,1))=0,"",COUNTIF('De Teams'!O$5:O$25,'De Uitslagen'!$B24)*INDEX('Shortlist teams'!$Y$7:$AC$26,MATCH($A24,'Shortlist teams'!$X$7:$X$26,1),MATCH($C24,'Shortlist teams'!$Y$6:$AC$6,1))),"")</f>
        <v/>
      </c>
      <c r="R24" s="3"/>
      <c r="V24" s="56"/>
      <c r="W24" s="1">
        <v>17</v>
      </c>
      <c r="X24" s="9"/>
      <c r="Y24" s="5" t="str">
        <f>IFERROR(VLOOKUP('De Uitslagen'!X24,'Shortlist teams'!B:C,2,FALSE),"")</f>
        <v/>
      </c>
      <c r="Z24" t="str">
        <f>IFERROR(2*IF(COUNTIF('De Teams'!B$5:B$25,'De Uitslagen'!$X24)*INDEX('Shortlist teams'!$Y$7:$AC$26,MATCH($W24,'Shortlist teams'!$X$7:$X$26,1),MATCH($Y24,'Shortlist teams'!$Y$6:$AC$6,1))=0,"",COUNTIF('De Teams'!B$5:B$25,'De Uitslagen'!$X24)*INDEX('Shortlist teams'!$Y$7:$AC$26,MATCH($W24,'Shortlist teams'!$X$7:$X$26,1),MATCH($Y24,'Shortlist teams'!$Y$6:$AC$6,1))),"")</f>
        <v/>
      </c>
      <c r="AA24" t="str">
        <f>IFERROR(2*IF(COUNTIF('De Teams'!C$5:C$25,'De Uitslagen'!$X24)*INDEX('Shortlist teams'!$Y$7:$AC$26,MATCH($W24,'Shortlist teams'!$X$7:$X$26,1),MATCH($Y24,'Shortlist teams'!$Y$6:$AC$6,1))=0,"",COUNTIF('De Teams'!C$5:C$25,'De Uitslagen'!$X24)*INDEX('Shortlist teams'!$Y$7:$AC$26,MATCH($W24,'Shortlist teams'!$X$7:$X$26,1),MATCH($Y24,'Shortlist teams'!$Y$6:$AC$6,1))),"")</f>
        <v/>
      </c>
      <c r="AB24" t="str">
        <f>IFERROR(2*IF(COUNTIF('De Teams'!D$5:D$25,'De Uitslagen'!$X24)*INDEX('Shortlist teams'!$Y$7:$AC$26,MATCH($W24,'Shortlist teams'!$X$7:$X$26,1),MATCH($Y24,'Shortlist teams'!$Y$6:$AC$6,1))=0,"",COUNTIF('De Teams'!D$5:D$25,'De Uitslagen'!$X24)*INDEX('Shortlist teams'!$Y$7:$AC$26,MATCH($W24,'Shortlist teams'!$X$7:$X$26,1),MATCH($Y24,'Shortlist teams'!$Y$6:$AC$6,1))),"")</f>
        <v/>
      </c>
      <c r="AC24" t="str">
        <f>IFERROR(2*IF(COUNTIF('De Teams'!E$5:E$25,'De Uitslagen'!$X24)*INDEX('Shortlist teams'!$Y$7:$AC$26,MATCH($W24,'Shortlist teams'!$X$7:$X$26,1),MATCH($Y24,'Shortlist teams'!$Y$6:$AC$6,1))=0,"",COUNTIF('De Teams'!E$5:E$25,'De Uitslagen'!$X24)*INDEX('Shortlist teams'!$Y$7:$AC$26,MATCH($W24,'Shortlist teams'!$X$7:$X$26,1),MATCH($Y24,'Shortlist teams'!$Y$6:$AC$6,1))),"")</f>
        <v/>
      </c>
      <c r="AD24" t="str">
        <f>IFERROR(2*IF(COUNTIF('De Teams'!F$5:F$25,'De Uitslagen'!$X24)*INDEX('Shortlist teams'!$Y$7:$AC$26,MATCH($W24,'Shortlist teams'!$X$7:$X$26,1),MATCH($Y24,'Shortlist teams'!$Y$6:$AC$6,1))=0,"",COUNTIF('De Teams'!F$5:F$25,'De Uitslagen'!$X24)*INDEX('Shortlist teams'!$Y$7:$AC$26,MATCH($W24,'Shortlist teams'!$X$7:$X$26,1),MATCH($Y24,'Shortlist teams'!$Y$6:$AC$6,1))),"")</f>
        <v/>
      </c>
      <c r="AE24" t="str">
        <f>IFERROR(2*IF(COUNTIF('De Teams'!G$5:G$25,'De Uitslagen'!$X24)*INDEX('Shortlist teams'!$Y$7:$AC$26,MATCH($W24,'Shortlist teams'!$X$7:$X$26,1),MATCH($Y24,'Shortlist teams'!$Y$6:$AC$6,1))=0,"",COUNTIF('De Teams'!G$5:G$25,'De Uitslagen'!$X24)*INDEX('Shortlist teams'!$Y$7:$AC$26,MATCH($W24,'Shortlist teams'!$X$7:$X$26,1),MATCH($Y24,'Shortlist teams'!$Y$6:$AC$6,1))),"")</f>
        <v/>
      </c>
      <c r="AF24" t="str">
        <f>IFERROR(2*IF(COUNTIF('De Teams'!H$5:H$25,'De Uitslagen'!$X24)*INDEX('Shortlist teams'!$Y$7:$AC$26,MATCH($W24,'Shortlist teams'!$X$7:$X$26,1),MATCH($Y24,'Shortlist teams'!$Y$6:$AC$6,1))=0,"",COUNTIF('De Teams'!H$5:H$25,'De Uitslagen'!$X24)*INDEX('Shortlist teams'!$Y$7:$AC$26,MATCH($W24,'Shortlist teams'!$X$7:$X$26,1),MATCH($Y24,'Shortlist teams'!$Y$6:$AC$6,1))),"")</f>
        <v/>
      </c>
      <c r="AG24" t="str">
        <f>IFERROR(2*IF(COUNTIF('De Teams'!I$5:I$25,'De Uitslagen'!$X24)*INDEX('Shortlist teams'!$Y$7:$AC$26,MATCH($W24,'Shortlist teams'!$X$7:$X$26,1),MATCH($Y24,'Shortlist teams'!$Y$6:$AC$6,1))=0,"",COUNTIF('De Teams'!I$5:I$25,'De Uitslagen'!$X24)*INDEX('Shortlist teams'!$Y$7:$AC$26,MATCH($W24,'Shortlist teams'!$X$7:$X$26,1),MATCH($Y24,'Shortlist teams'!$Y$6:$AC$6,1))),"")</f>
        <v/>
      </c>
      <c r="AH24" t="str">
        <f>IFERROR(2*IF(COUNTIF('De Teams'!J$5:J$25,'De Uitslagen'!$X24)*INDEX('Shortlist teams'!$Y$7:$AC$26,MATCH($W24,'Shortlist teams'!$X$7:$X$26,1),MATCH($Y24,'Shortlist teams'!$Y$6:$AC$6,1))=0,"",COUNTIF('De Teams'!J$5:J$25,'De Uitslagen'!$X24)*INDEX('Shortlist teams'!$Y$7:$AC$26,MATCH($W24,'Shortlist teams'!$X$7:$X$26,1),MATCH($Y24,'Shortlist teams'!$Y$6:$AC$6,1))),"")</f>
        <v/>
      </c>
      <c r="AI24" t="str">
        <f>IFERROR(2*IF(COUNTIF('De Teams'!K$5:K$25,'De Uitslagen'!$X24)*INDEX('Shortlist teams'!$Y$7:$AC$26,MATCH($W24,'Shortlist teams'!$X$7:$X$26,1),MATCH($Y24,'Shortlist teams'!$Y$6:$AC$6,1))=0,"",COUNTIF('De Teams'!K$5:K$25,'De Uitslagen'!$X24)*INDEX('Shortlist teams'!$Y$7:$AC$26,MATCH($W24,'Shortlist teams'!$X$7:$X$26,1),MATCH($Y24,'Shortlist teams'!$Y$6:$AC$6,1))),"")</f>
        <v/>
      </c>
      <c r="AJ24" t="str">
        <f>IFERROR(2*IF(COUNTIF('De Teams'!L$5:L$25,'De Uitslagen'!$X24)*INDEX('Shortlist teams'!$Y$7:$AC$26,MATCH($W24,'Shortlist teams'!$X$7:$X$26,1),MATCH($Y24,'Shortlist teams'!$Y$6:$AC$6,1))=0,"",COUNTIF('De Teams'!L$5:L$25,'De Uitslagen'!$X24)*INDEX('Shortlist teams'!$Y$7:$AC$26,MATCH($W24,'Shortlist teams'!$X$7:$X$26,1),MATCH($Y24,'Shortlist teams'!$Y$6:$AC$6,1))),"")</f>
        <v/>
      </c>
      <c r="AK24" t="str">
        <f>IFERROR(2*IF(COUNTIF('De Teams'!M$5:M$25,'De Uitslagen'!$X24)*INDEX('Shortlist teams'!$Y$7:$AC$26,MATCH($W24,'Shortlist teams'!$X$7:$X$26,1),MATCH($Y24,'Shortlist teams'!$Y$6:$AC$6,1))=0,"",COUNTIF('De Teams'!M$5:M$25,'De Uitslagen'!$X24)*INDEX('Shortlist teams'!$Y$7:$AC$26,MATCH($W24,'Shortlist teams'!$X$7:$X$26,1),MATCH($Y24,'Shortlist teams'!$Y$6:$AC$6,1))),"")</f>
        <v/>
      </c>
      <c r="AL24" t="str">
        <f>IFERROR(2*IF(COUNTIF('De Teams'!N$5:N$25,'De Uitslagen'!$X24)*INDEX('Shortlist teams'!$Y$7:$AC$26,MATCH($W24,'Shortlist teams'!$X$7:$X$26,1),MATCH($Y24,'Shortlist teams'!$Y$6:$AC$6,1))=0,"",COUNTIF('De Teams'!N$5:N$25,'De Uitslagen'!$X24)*INDEX('Shortlist teams'!$Y$7:$AC$26,MATCH($W24,'Shortlist teams'!$X$7:$X$26,1),MATCH($Y24,'Shortlist teams'!$Y$6:$AC$6,1))),"")</f>
        <v/>
      </c>
      <c r="AM24" s="56"/>
    </row>
    <row r="25" spans="1:39" ht="14.4" x14ac:dyDescent="0.3">
      <c r="A25" s="1">
        <v>18</v>
      </c>
      <c r="B25" s="6" t="s">
        <v>218</v>
      </c>
      <c r="C25" s="88">
        <f>IFERROR(VLOOKUP('De Uitslagen'!B25,'Shortlist teams'!B:C,2,FALSE),"")</f>
        <v>1</v>
      </c>
      <c r="D25" t="str">
        <f>IFERROR(IF(COUNTIF('De Teams'!B$5:B$25,'De Uitslagen'!$B25)*INDEX('Shortlist teams'!$Y$7:$AC$26,MATCH($A25,'Shortlist teams'!$X$7:$X$26,1),MATCH($C25,'Shortlist teams'!$Y$6:$AC$6,1))=0,"",COUNTIF('De Teams'!B$5:B$25,'De Uitslagen'!$B25)*INDEX('Shortlist teams'!$Y$7:$AC$26,MATCH($A25,'Shortlist teams'!$X$7:$X$26,1),MATCH($C25,'Shortlist teams'!$Y$6:$AC$6,1))),"")</f>
        <v/>
      </c>
      <c r="E25" t="str">
        <f>IFERROR(IF(COUNTIF('De Teams'!C$5:C$25,'De Uitslagen'!$B25)*INDEX('Shortlist teams'!$Y$7:$AC$26,MATCH($A25,'Shortlist teams'!$X$7:$X$26,1),MATCH($C25,'Shortlist teams'!$Y$6:$AC$6,1))=0,"",COUNTIF('De Teams'!C$5:C$25,'De Uitslagen'!$B25)*INDEX('Shortlist teams'!$Y$7:$AC$26,MATCH($A25,'Shortlist teams'!$X$7:$X$26,1),MATCH($C25,'Shortlist teams'!$Y$6:$AC$6,1))),"")</f>
        <v/>
      </c>
      <c r="F25" t="str">
        <f>IFERROR(IF(COUNTIF('De Teams'!D$5:D$25,'De Uitslagen'!$B25)*INDEX('Shortlist teams'!$Y$7:$AC$26,MATCH($A25,'Shortlist teams'!$X$7:$X$26,1),MATCH($C25,'Shortlist teams'!$Y$6:$AC$6,1))=0,"",COUNTIF('De Teams'!D$5:D$25,'De Uitslagen'!$B25)*INDEX('Shortlist teams'!$Y$7:$AC$26,MATCH($A25,'Shortlist teams'!$X$7:$X$26,1),MATCH($C25,'Shortlist teams'!$Y$6:$AC$6,1))),"")</f>
        <v/>
      </c>
      <c r="G25" t="str">
        <f>IFERROR(IF(COUNTIF('De Teams'!E$5:E$25,'De Uitslagen'!$B25)*INDEX('Shortlist teams'!$Y$7:$AC$26,MATCH($A25,'Shortlist teams'!$X$7:$X$26,1),MATCH($C25,'Shortlist teams'!$Y$6:$AC$6,1))=0,"",COUNTIF('De Teams'!E$5:E$25,'De Uitslagen'!$B25)*INDEX('Shortlist teams'!$Y$7:$AC$26,MATCH($A25,'Shortlist teams'!$X$7:$X$26,1),MATCH($C25,'Shortlist teams'!$Y$6:$AC$6,1))),"")</f>
        <v/>
      </c>
      <c r="H25">
        <f>IFERROR(IF(COUNTIF('De Teams'!F$5:F$25,'De Uitslagen'!$B25)*INDEX('Shortlist teams'!$Y$7:$AC$26,MATCH($A25,'Shortlist teams'!$X$7:$X$26,1),MATCH($C25,'Shortlist teams'!$Y$6:$AC$6,1))=0,"",COUNTIF('De Teams'!F$5:F$25,'De Uitslagen'!$B25)*INDEX('Shortlist teams'!$Y$7:$AC$26,MATCH($A25,'Shortlist teams'!$X$7:$X$26,1),MATCH($C25,'Shortlist teams'!$Y$6:$AC$6,1))),"")</f>
        <v>3</v>
      </c>
      <c r="I25" t="str">
        <f>IFERROR(IF(COUNTIF('De Teams'!G$5:G$25,'De Uitslagen'!$B25)*INDEX('Shortlist teams'!$Y$7:$AC$26,MATCH($A25,'Shortlist teams'!$X$7:$X$26,1),MATCH($C25,'Shortlist teams'!$Y$6:$AC$6,1))=0,"",COUNTIF('De Teams'!G$5:G$25,'De Uitslagen'!$B25)*INDEX('Shortlist teams'!$Y$7:$AC$26,MATCH($A25,'Shortlist teams'!$X$7:$X$26,1),MATCH($C25,'Shortlist teams'!$Y$6:$AC$6,1))),"")</f>
        <v/>
      </c>
      <c r="J25" t="str">
        <f>IFERROR(IF(COUNTIF('De Teams'!H$5:H$25,'De Uitslagen'!$B25)*INDEX('Shortlist teams'!$Y$7:$AC$26,MATCH($A25,'Shortlist teams'!$X$7:$X$26,1),MATCH($C25,'Shortlist teams'!$Y$6:$AC$6,1))=0,"",COUNTIF('De Teams'!H$5:H$25,'De Uitslagen'!$B25)*INDEX('Shortlist teams'!$Y$7:$AC$26,MATCH($A25,'Shortlist teams'!$X$7:$X$26,1),MATCH($C25,'Shortlist teams'!$Y$6:$AC$6,1))),"")</f>
        <v/>
      </c>
      <c r="K25">
        <f>IFERROR(IF(COUNTIF('De Teams'!I$5:I$25,'De Uitslagen'!$B25)*INDEX('Shortlist teams'!$Y$7:$AC$26,MATCH($A25,'Shortlist teams'!$X$7:$X$26,1),MATCH($C25,'Shortlist teams'!$Y$6:$AC$6,1))=0,"",COUNTIF('De Teams'!I$5:I$25,'De Uitslagen'!$B25)*INDEX('Shortlist teams'!$Y$7:$AC$26,MATCH($A25,'Shortlist teams'!$X$7:$X$26,1),MATCH($C25,'Shortlist teams'!$Y$6:$AC$6,1))),"")</f>
        <v>3</v>
      </c>
      <c r="L25" t="str">
        <f>IFERROR(IF(COUNTIF('De Teams'!J$5:J$25,'De Uitslagen'!$B25)*INDEX('Shortlist teams'!$Y$7:$AC$26,MATCH($A25,'Shortlist teams'!$X$7:$X$26,1),MATCH($C25,'Shortlist teams'!$Y$6:$AC$6,1))=0,"",COUNTIF('De Teams'!J$5:J$25,'De Uitslagen'!$B25)*INDEX('Shortlist teams'!$Y$7:$AC$26,MATCH($A25,'Shortlist teams'!$X$7:$X$26,1),MATCH($C25,'Shortlist teams'!$Y$6:$AC$6,1))),"")</f>
        <v/>
      </c>
      <c r="M25" t="str">
        <f>IFERROR(IF(COUNTIF('De Teams'!K$5:K$25,'De Uitslagen'!$B25)*INDEX('Shortlist teams'!$Y$7:$AC$26,MATCH($A25,'Shortlist teams'!$X$7:$X$26,1),MATCH($C25,'Shortlist teams'!$Y$6:$AC$6,1))=0,"",COUNTIF('De Teams'!K$5:K$25,'De Uitslagen'!$B25)*INDEX('Shortlist teams'!$Y$7:$AC$26,MATCH($A25,'Shortlist teams'!$X$7:$X$26,1),MATCH($C25,'Shortlist teams'!$Y$6:$AC$6,1))),"")</f>
        <v/>
      </c>
      <c r="N25" t="str">
        <f>IFERROR(IF(COUNTIF('De Teams'!L$5:L$25,'De Uitslagen'!$B25)*INDEX('Shortlist teams'!$Y$7:$AC$26,MATCH($A25,'Shortlist teams'!$X$7:$X$26,1),MATCH($C25,'Shortlist teams'!$Y$6:$AC$6,1))=0,"",COUNTIF('De Teams'!L$5:L$25,'De Uitslagen'!$B25)*INDEX('Shortlist teams'!$Y$7:$AC$26,MATCH($A25,'Shortlist teams'!$X$7:$X$26,1),MATCH($C25,'Shortlist teams'!$Y$6:$AC$6,1))),"")</f>
        <v/>
      </c>
      <c r="O25">
        <f>IFERROR(IF(COUNTIF('De Teams'!M$5:M$25,'De Uitslagen'!$B25)*INDEX('Shortlist teams'!$Y$7:$AC$26,MATCH($A25,'Shortlist teams'!$X$7:$X$26,1),MATCH($C25,'Shortlist teams'!$Y$6:$AC$6,1))=0,"",COUNTIF('De Teams'!M$5:M$25,'De Uitslagen'!$B25)*INDEX('Shortlist teams'!$Y$7:$AC$26,MATCH($A25,'Shortlist teams'!$X$7:$X$26,1),MATCH($C25,'Shortlist teams'!$Y$6:$AC$6,1))),"")</f>
        <v>3</v>
      </c>
      <c r="P25" t="str">
        <f>IFERROR(IF(COUNTIF('De Teams'!N$5:N$25,'De Uitslagen'!$B25)*INDEX('Shortlist teams'!$Y$7:$AC$26,MATCH($A25,'Shortlist teams'!$X$7:$X$26,1),MATCH($C25,'Shortlist teams'!$Y$6:$AC$6,1))=0,"",COUNTIF('De Teams'!N$5:N$25,'De Uitslagen'!$B25)*INDEX('Shortlist teams'!$Y$7:$AC$26,MATCH($A25,'Shortlist teams'!$X$7:$X$26,1),MATCH($C25,'Shortlist teams'!$Y$6:$AC$6,1))),"")</f>
        <v/>
      </c>
      <c r="Q25">
        <f>IFERROR(IF(COUNTIF('De Teams'!O$5:O$25,'De Uitslagen'!$B25)*INDEX('Shortlist teams'!$Y$7:$AC$26,MATCH($A25,'Shortlist teams'!$X$7:$X$26,1),MATCH($C25,'Shortlist teams'!$Y$6:$AC$6,1))=0,"",COUNTIF('De Teams'!O$5:O$25,'De Uitslagen'!$B25)*INDEX('Shortlist teams'!$Y$7:$AC$26,MATCH($A25,'Shortlist teams'!$X$7:$X$26,1),MATCH($C25,'Shortlist teams'!$Y$6:$AC$6,1))),"")</f>
        <v>3</v>
      </c>
      <c r="R25" s="3"/>
      <c r="V25" s="56"/>
      <c r="W25" s="1">
        <v>18</v>
      </c>
      <c r="X25" s="5"/>
      <c r="Y25" s="5" t="str">
        <f>IFERROR(VLOOKUP('De Uitslagen'!X25,'Shortlist teams'!B:C,2,FALSE),"")</f>
        <v/>
      </c>
      <c r="Z25" t="str">
        <f>IFERROR(2*IF(COUNTIF('De Teams'!B$5:B$25,'De Uitslagen'!$X25)*INDEX('Shortlist teams'!$Y$7:$AC$26,MATCH($W25,'Shortlist teams'!$X$7:$X$26,1),MATCH($Y25,'Shortlist teams'!$Y$6:$AC$6,1))=0,"",COUNTIF('De Teams'!B$5:B$25,'De Uitslagen'!$X25)*INDEX('Shortlist teams'!$Y$7:$AC$26,MATCH($W25,'Shortlist teams'!$X$7:$X$26,1),MATCH($Y25,'Shortlist teams'!$Y$6:$AC$6,1))),"")</f>
        <v/>
      </c>
      <c r="AA25" t="str">
        <f>IFERROR(2*IF(COUNTIF('De Teams'!C$5:C$25,'De Uitslagen'!$X25)*INDEX('Shortlist teams'!$Y$7:$AC$26,MATCH($W25,'Shortlist teams'!$X$7:$X$26,1),MATCH($Y25,'Shortlist teams'!$Y$6:$AC$6,1))=0,"",COUNTIF('De Teams'!C$5:C$25,'De Uitslagen'!$X25)*INDEX('Shortlist teams'!$Y$7:$AC$26,MATCH($W25,'Shortlist teams'!$X$7:$X$26,1),MATCH($Y25,'Shortlist teams'!$Y$6:$AC$6,1))),"")</f>
        <v/>
      </c>
      <c r="AB25" t="str">
        <f>IFERROR(2*IF(COUNTIF('De Teams'!D$5:D$25,'De Uitslagen'!$X25)*INDEX('Shortlist teams'!$Y$7:$AC$26,MATCH($W25,'Shortlist teams'!$X$7:$X$26,1),MATCH($Y25,'Shortlist teams'!$Y$6:$AC$6,1))=0,"",COUNTIF('De Teams'!D$5:D$25,'De Uitslagen'!$X25)*INDEX('Shortlist teams'!$Y$7:$AC$26,MATCH($W25,'Shortlist teams'!$X$7:$X$26,1),MATCH($Y25,'Shortlist teams'!$Y$6:$AC$6,1))),"")</f>
        <v/>
      </c>
      <c r="AC25" t="str">
        <f>IFERROR(2*IF(COUNTIF('De Teams'!E$5:E$25,'De Uitslagen'!$X25)*INDEX('Shortlist teams'!$Y$7:$AC$26,MATCH($W25,'Shortlist teams'!$X$7:$X$26,1),MATCH($Y25,'Shortlist teams'!$Y$6:$AC$6,1))=0,"",COUNTIF('De Teams'!E$5:E$25,'De Uitslagen'!$X25)*INDEX('Shortlist teams'!$Y$7:$AC$26,MATCH($W25,'Shortlist teams'!$X$7:$X$26,1),MATCH($Y25,'Shortlist teams'!$Y$6:$AC$6,1))),"")</f>
        <v/>
      </c>
      <c r="AD25" t="str">
        <f>IFERROR(2*IF(COUNTIF('De Teams'!F$5:F$25,'De Uitslagen'!$X25)*INDEX('Shortlist teams'!$Y$7:$AC$26,MATCH($W25,'Shortlist teams'!$X$7:$X$26,1),MATCH($Y25,'Shortlist teams'!$Y$6:$AC$6,1))=0,"",COUNTIF('De Teams'!F$5:F$25,'De Uitslagen'!$X25)*INDEX('Shortlist teams'!$Y$7:$AC$26,MATCH($W25,'Shortlist teams'!$X$7:$X$26,1),MATCH($Y25,'Shortlist teams'!$Y$6:$AC$6,1))),"")</f>
        <v/>
      </c>
      <c r="AE25" t="str">
        <f>IFERROR(2*IF(COUNTIF('De Teams'!G$5:G$25,'De Uitslagen'!$X25)*INDEX('Shortlist teams'!$Y$7:$AC$26,MATCH($W25,'Shortlist teams'!$X$7:$X$26,1),MATCH($Y25,'Shortlist teams'!$Y$6:$AC$6,1))=0,"",COUNTIF('De Teams'!G$5:G$25,'De Uitslagen'!$X25)*INDEX('Shortlist teams'!$Y$7:$AC$26,MATCH($W25,'Shortlist teams'!$X$7:$X$26,1),MATCH($Y25,'Shortlist teams'!$Y$6:$AC$6,1))),"")</f>
        <v/>
      </c>
      <c r="AF25" t="str">
        <f>IFERROR(2*IF(COUNTIF('De Teams'!H$5:H$25,'De Uitslagen'!$X25)*INDEX('Shortlist teams'!$Y$7:$AC$26,MATCH($W25,'Shortlist teams'!$X$7:$X$26,1),MATCH($Y25,'Shortlist teams'!$Y$6:$AC$6,1))=0,"",COUNTIF('De Teams'!H$5:H$25,'De Uitslagen'!$X25)*INDEX('Shortlist teams'!$Y$7:$AC$26,MATCH($W25,'Shortlist teams'!$X$7:$X$26,1),MATCH($Y25,'Shortlist teams'!$Y$6:$AC$6,1))),"")</f>
        <v/>
      </c>
      <c r="AG25" t="str">
        <f>IFERROR(2*IF(COUNTIF('De Teams'!I$5:I$25,'De Uitslagen'!$X25)*INDEX('Shortlist teams'!$Y$7:$AC$26,MATCH($W25,'Shortlist teams'!$X$7:$X$26,1),MATCH($Y25,'Shortlist teams'!$Y$6:$AC$6,1))=0,"",COUNTIF('De Teams'!I$5:I$25,'De Uitslagen'!$X25)*INDEX('Shortlist teams'!$Y$7:$AC$26,MATCH($W25,'Shortlist teams'!$X$7:$X$26,1),MATCH($Y25,'Shortlist teams'!$Y$6:$AC$6,1))),"")</f>
        <v/>
      </c>
      <c r="AH25" t="str">
        <f>IFERROR(2*IF(COUNTIF('De Teams'!J$5:J$25,'De Uitslagen'!$X25)*INDEX('Shortlist teams'!$Y$7:$AC$26,MATCH($W25,'Shortlist teams'!$X$7:$X$26,1),MATCH($Y25,'Shortlist teams'!$Y$6:$AC$6,1))=0,"",COUNTIF('De Teams'!J$5:J$25,'De Uitslagen'!$X25)*INDEX('Shortlist teams'!$Y$7:$AC$26,MATCH($W25,'Shortlist teams'!$X$7:$X$26,1),MATCH($Y25,'Shortlist teams'!$Y$6:$AC$6,1))),"")</f>
        <v/>
      </c>
      <c r="AI25" t="str">
        <f>IFERROR(2*IF(COUNTIF('De Teams'!K$5:K$25,'De Uitslagen'!$X25)*INDEX('Shortlist teams'!$Y$7:$AC$26,MATCH($W25,'Shortlist teams'!$X$7:$X$26,1),MATCH($Y25,'Shortlist teams'!$Y$6:$AC$6,1))=0,"",COUNTIF('De Teams'!K$5:K$25,'De Uitslagen'!$X25)*INDEX('Shortlist teams'!$Y$7:$AC$26,MATCH($W25,'Shortlist teams'!$X$7:$X$26,1),MATCH($Y25,'Shortlist teams'!$Y$6:$AC$6,1))),"")</f>
        <v/>
      </c>
      <c r="AJ25" t="str">
        <f>IFERROR(2*IF(COUNTIF('De Teams'!L$5:L$25,'De Uitslagen'!$X25)*INDEX('Shortlist teams'!$Y$7:$AC$26,MATCH($W25,'Shortlist teams'!$X$7:$X$26,1),MATCH($Y25,'Shortlist teams'!$Y$6:$AC$6,1))=0,"",COUNTIF('De Teams'!L$5:L$25,'De Uitslagen'!$X25)*INDEX('Shortlist teams'!$Y$7:$AC$26,MATCH($W25,'Shortlist teams'!$X$7:$X$26,1),MATCH($Y25,'Shortlist teams'!$Y$6:$AC$6,1))),"")</f>
        <v/>
      </c>
      <c r="AK25" t="str">
        <f>IFERROR(2*IF(COUNTIF('De Teams'!M$5:M$25,'De Uitslagen'!$X25)*INDEX('Shortlist teams'!$Y$7:$AC$26,MATCH($W25,'Shortlist teams'!$X$7:$X$26,1),MATCH($Y25,'Shortlist teams'!$Y$6:$AC$6,1))=0,"",COUNTIF('De Teams'!M$5:M$25,'De Uitslagen'!$X25)*INDEX('Shortlist teams'!$Y$7:$AC$26,MATCH($W25,'Shortlist teams'!$X$7:$X$26,1),MATCH($Y25,'Shortlist teams'!$Y$6:$AC$6,1))),"")</f>
        <v/>
      </c>
      <c r="AL25" t="str">
        <f>IFERROR(2*IF(COUNTIF('De Teams'!N$5:N$25,'De Uitslagen'!$X25)*INDEX('Shortlist teams'!$Y$7:$AC$26,MATCH($W25,'Shortlist teams'!$X$7:$X$26,1),MATCH($Y25,'Shortlist teams'!$Y$6:$AC$6,1))=0,"",COUNTIF('De Teams'!N$5:N$25,'De Uitslagen'!$X25)*INDEX('Shortlist teams'!$Y$7:$AC$26,MATCH($W25,'Shortlist teams'!$X$7:$X$26,1),MATCH($Y25,'Shortlist teams'!$Y$6:$AC$6,1))),"")</f>
        <v/>
      </c>
      <c r="AM25" s="56"/>
    </row>
    <row r="26" spans="1:39" ht="14.4" x14ac:dyDescent="0.3">
      <c r="A26" s="1">
        <v>19</v>
      </c>
      <c r="B26" s="8" t="s">
        <v>272</v>
      </c>
      <c r="C26" s="88">
        <f>IFERROR(VLOOKUP('De Uitslagen'!B26,'Shortlist teams'!B:C,2,FALSE),"")</f>
        <v>4</v>
      </c>
      <c r="D26" t="str">
        <f>IFERROR(IF(COUNTIF('De Teams'!B$5:B$25,'De Uitslagen'!$B26)*INDEX('Shortlist teams'!$Y$7:$AC$26,MATCH($A26,'Shortlist teams'!$X$7:$X$26,1),MATCH($C26,'Shortlist teams'!$Y$6:$AC$6,1))=0,"",COUNTIF('De Teams'!B$5:B$25,'De Uitslagen'!$B26)*INDEX('Shortlist teams'!$Y$7:$AC$26,MATCH($A26,'Shortlist teams'!$X$7:$X$26,1),MATCH($C26,'Shortlist teams'!$Y$6:$AC$6,1))),"")</f>
        <v/>
      </c>
      <c r="E26" t="str">
        <f>IFERROR(IF(COUNTIF('De Teams'!C$5:C$25,'De Uitslagen'!$B26)*INDEX('Shortlist teams'!$Y$7:$AC$26,MATCH($A26,'Shortlist teams'!$X$7:$X$26,1),MATCH($C26,'Shortlist teams'!$Y$6:$AC$6,1))=0,"",COUNTIF('De Teams'!C$5:C$25,'De Uitslagen'!$B26)*INDEX('Shortlist teams'!$Y$7:$AC$26,MATCH($A26,'Shortlist teams'!$X$7:$X$26,1),MATCH($C26,'Shortlist teams'!$Y$6:$AC$6,1))),"")</f>
        <v/>
      </c>
      <c r="F26" t="str">
        <f>IFERROR(IF(COUNTIF('De Teams'!D$5:D$25,'De Uitslagen'!$B26)*INDEX('Shortlist teams'!$Y$7:$AC$26,MATCH($A26,'Shortlist teams'!$X$7:$X$26,1),MATCH($C26,'Shortlist teams'!$Y$6:$AC$6,1))=0,"",COUNTIF('De Teams'!D$5:D$25,'De Uitslagen'!$B26)*INDEX('Shortlist teams'!$Y$7:$AC$26,MATCH($A26,'Shortlist teams'!$X$7:$X$26,1),MATCH($C26,'Shortlist teams'!$Y$6:$AC$6,1))),"")</f>
        <v/>
      </c>
      <c r="G26" t="str">
        <f>IFERROR(IF(COUNTIF('De Teams'!E$5:E$25,'De Uitslagen'!$B26)*INDEX('Shortlist teams'!$Y$7:$AC$26,MATCH($A26,'Shortlist teams'!$X$7:$X$26,1),MATCH($C26,'Shortlist teams'!$Y$6:$AC$6,1))=0,"",COUNTIF('De Teams'!E$5:E$25,'De Uitslagen'!$B26)*INDEX('Shortlist teams'!$Y$7:$AC$26,MATCH($A26,'Shortlist teams'!$X$7:$X$26,1),MATCH($C26,'Shortlist teams'!$Y$6:$AC$6,1))),"")</f>
        <v/>
      </c>
      <c r="H26" t="str">
        <f>IFERROR(IF(COUNTIF('De Teams'!F$5:F$25,'De Uitslagen'!$B26)*INDEX('Shortlist teams'!$Y$7:$AC$26,MATCH($A26,'Shortlist teams'!$X$7:$X$26,1),MATCH($C26,'Shortlist teams'!$Y$6:$AC$6,1))=0,"",COUNTIF('De Teams'!F$5:F$25,'De Uitslagen'!$B26)*INDEX('Shortlist teams'!$Y$7:$AC$26,MATCH($A26,'Shortlist teams'!$X$7:$X$26,1),MATCH($C26,'Shortlist teams'!$Y$6:$AC$6,1))),"")</f>
        <v/>
      </c>
      <c r="I26" t="str">
        <f>IFERROR(IF(COUNTIF('De Teams'!G$5:G$25,'De Uitslagen'!$B26)*INDEX('Shortlist teams'!$Y$7:$AC$26,MATCH($A26,'Shortlist teams'!$X$7:$X$26,1),MATCH($C26,'Shortlist teams'!$Y$6:$AC$6,1))=0,"",COUNTIF('De Teams'!G$5:G$25,'De Uitslagen'!$B26)*INDEX('Shortlist teams'!$Y$7:$AC$26,MATCH($A26,'Shortlist teams'!$X$7:$X$26,1),MATCH($C26,'Shortlist teams'!$Y$6:$AC$6,1))),"")</f>
        <v/>
      </c>
      <c r="J26" t="str">
        <f>IFERROR(IF(COUNTIF('De Teams'!H$5:H$25,'De Uitslagen'!$B26)*INDEX('Shortlist teams'!$Y$7:$AC$26,MATCH($A26,'Shortlist teams'!$X$7:$X$26,1),MATCH($C26,'Shortlist teams'!$Y$6:$AC$6,1))=0,"",COUNTIF('De Teams'!H$5:H$25,'De Uitslagen'!$B26)*INDEX('Shortlist teams'!$Y$7:$AC$26,MATCH($A26,'Shortlist teams'!$X$7:$X$26,1),MATCH($C26,'Shortlist teams'!$Y$6:$AC$6,1))),"")</f>
        <v/>
      </c>
      <c r="K26" t="str">
        <f>IFERROR(IF(COUNTIF('De Teams'!I$5:I$25,'De Uitslagen'!$B26)*INDEX('Shortlist teams'!$Y$7:$AC$26,MATCH($A26,'Shortlist teams'!$X$7:$X$26,1),MATCH($C26,'Shortlist teams'!$Y$6:$AC$6,1))=0,"",COUNTIF('De Teams'!I$5:I$25,'De Uitslagen'!$B26)*INDEX('Shortlist teams'!$Y$7:$AC$26,MATCH($A26,'Shortlist teams'!$X$7:$X$26,1),MATCH($C26,'Shortlist teams'!$Y$6:$AC$6,1))),"")</f>
        <v/>
      </c>
      <c r="L26" t="str">
        <f>IFERROR(IF(COUNTIF('De Teams'!J$5:J$25,'De Uitslagen'!$B26)*INDEX('Shortlist teams'!$Y$7:$AC$26,MATCH($A26,'Shortlist teams'!$X$7:$X$26,1),MATCH($C26,'Shortlist teams'!$Y$6:$AC$6,1))=0,"",COUNTIF('De Teams'!J$5:J$25,'De Uitslagen'!$B26)*INDEX('Shortlist teams'!$Y$7:$AC$26,MATCH($A26,'Shortlist teams'!$X$7:$X$26,1),MATCH($C26,'Shortlist teams'!$Y$6:$AC$6,1))),"")</f>
        <v/>
      </c>
      <c r="M26" t="str">
        <f>IFERROR(IF(COUNTIF('De Teams'!K$5:K$25,'De Uitslagen'!$B26)*INDEX('Shortlist teams'!$Y$7:$AC$26,MATCH($A26,'Shortlist teams'!$X$7:$X$26,1),MATCH($C26,'Shortlist teams'!$Y$6:$AC$6,1))=0,"",COUNTIF('De Teams'!K$5:K$25,'De Uitslagen'!$B26)*INDEX('Shortlist teams'!$Y$7:$AC$26,MATCH($A26,'Shortlist teams'!$X$7:$X$26,1),MATCH($C26,'Shortlist teams'!$Y$6:$AC$6,1))),"")</f>
        <v/>
      </c>
      <c r="N26" t="str">
        <f>IFERROR(IF(COUNTIF('De Teams'!L$5:L$25,'De Uitslagen'!$B26)*INDEX('Shortlist teams'!$Y$7:$AC$26,MATCH($A26,'Shortlist teams'!$X$7:$X$26,1),MATCH($C26,'Shortlist teams'!$Y$6:$AC$6,1))=0,"",COUNTIF('De Teams'!L$5:L$25,'De Uitslagen'!$B26)*INDEX('Shortlist teams'!$Y$7:$AC$26,MATCH($A26,'Shortlist teams'!$X$7:$X$26,1),MATCH($C26,'Shortlist teams'!$Y$6:$AC$6,1))),"")</f>
        <v/>
      </c>
      <c r="O26" t="str">
        <f>IFERROR(IF(COUNTIF('De Teams'!M$5:M$25,'De Uitslagen'!$B26)*INDEX('Shortlist teams'!$Y$7:$AC$26,MATCH($A26,'Shortlist teams'!$X$7:$X$26,1),MATCH($C26,'Shortlist teams'!$Y$6:$AC$6,1))=0,"",COUNTIF('De Teams'!M$5:M$25,'De Uitslagen'!$B26)*INDEX('Shortlist teams'!$Y$7:$AC$26,MATCH($A26,'Shortlist teams'!$X$7:$X$26,1),MATCH($C26,'Shortlist teams'!$Y$6:$AC$6,1))),"")</f>
        <v/>
      </c>
      <c r="P26" t="str">
        <f>IFERROR(IF(COUNTIF('De Teams'!N$5:N$25,'De Uitslagen'!$B26)*INDEX('Shortlist teams'!$Y$7:$AC$26,MATCH($A26,'Shortlist teams'!$X$7:$X$26,1),MATCH($C26,'Shortlist teams'!$Y$6:$AC$6,1))=0,"",COUNTIF('De Teams'!N$5:N$25,'De Uitslagen'!$B26)*INDEX('Shortlist teams'!$Y$7:$AC$26,MATCH($A26,'Shortlist teams'!$X$7:$X$26,1),MATCH($C26,'Shortlist teams'!$Y$6:$AC$6,1))),"")</f>
        <v/>
      </c>
      <c r="Q26" t="str">
        <f>IFERROR(IF(COUNTIF('De Teams'!O$5:O$25,'De Uitslagen'!$B26)*INDEX('Shortlist teams'!$Y$7:$AC$26,MATCH($A26,'Shortlist teams'!$X$7:$X$26,1),MATCH($C26,'Shortlist teams'!$Y$6:$AC$6,1))=0,"",COUNTIF('De Teams'!O$5:O$25,'De Uitslagen'!$B26)*INDEX('Shortlist teams'!$Y$7:$AC$26,MATCH($A26,'Shortlist teams'!$X$7:$X$26,1),MATCH($C26,'Shortlist teams'!$Y$6:$AC$6,1))),"")</f>
        <v/>
      </c>
      <c r="R26" s="3"/>
      <c r="V26" s="56"/>
      <c r="W26" s="1">
        <v>19</v>
      </c>
      <c r="X26" s="9"/>
      <c r="Y26" s="5" t="str">
        <f>IFERROR(VLOOKUP('De Uitslagen'!X26,'Shortlist teams'!B:C,2,FALSE),"")</f>
        <v/>
      </c>
      <c r="Z26" t="str">
        <f>IFERROR(2*IF(COUNTIF('De Teams'!B$5:B$25,'De Uitslagen'!$X26)*INDEX('Shortlist teams'!$Y$7:$AC$26,MATCH($W26,'Shortlist teams'!$X$7:$X$26,1),MATCH($Y26,'Shortlist teams'!$Y$6:$AC$6,1))=0,"",COUNTIF('De Teams'!B$5:B$25,'De Uitslagen'!$X26)*INDEX('Shortlist teams'!$Y$7:$AC$26,MATCH($W26,'Shortlist teams'!$X$7:$X$26,1),MATCH($Y26,'Shortlist teams'!$Y$6:$AC$6,1))),"")</f>
        <v/>
      </c>
      <c r="AA26" t="str">
        <f>IFERROR(2*IF(COUNTIF('De Teams'!C$5:C$25,'De Uitslagen'!$X26)*INDEX('Shortlist teams'!$Y$7:$AC$26,MATCH($W26,'Shortlist teams'!$X$7:$X$26,1),MATCH($Y26,'Shortlist teams'!$Y$6:$AC$6,1))=0,"",COUNTIF('De Teams'!C$5:C$25,'De Uitslagen'!$X26)*INDEX('Shortlist teams'!$Y$7:$AC$26,MATCH($W26,'Shortlist teams'!$X$7:$X$26,1),MATCH($Y26,'Shortlist teams'!$Y$6:$AC$6,1))),"")</f>
        <v/>
      </c>
      <c r="AB26" t="str">
        <f>IFERROR(2*IF(COUNTIF('De Teams'!D$5:D$25,'De Uitslagen'!$X26)*INDEX('Shortlist teams'!$Y$7:$AC$26,MATCH($W26,'Shortlist teams'!$X$7:$X$26,1),MATCH($Y26,'Shortlist teams'!$Y$6:$AC$6,1))=0,"",COUNTIF('De Teams'!D$5:D$25,'De Uitslagen'!$X26)*INDEX('Shortlist teams'!$Y$7:$AC$26,MATCH($W26,'Shortlist teams'!$X$7:$X$26,1),MATCH($Y26,'Shortlist teams'!$Y$6:$AC$6,1))),"")</f>
        <v/>
      </c>
      <c r="AC26" t="str">
        <f>IFERROR(2*IF(COUNTIF('De Teams'!E$5:E$25,'De Uitslagen'!$X26)*INDEX('Shortlist teams'!$Y$7:$AC$26,MATCH($W26,'Shortlist teams'!$X$7:$X$26,1),MATCH($Y26,'Shortlist teams'!$Y$6:$AC$6,1))=0,"",COUNTIF('De Teams'!E$5:E$25,'De Uitslagen'!$X26)*INDEX('Shortlist teams'!$Y$7:$AC$26,MATCH($W26,'Shortlist teams'!$X$7:$X$26,1),MATCH($Y26,'Shortlist teams'!$Y$6:$AC$6,1))),"")</f>
        <v/>
      </c>
      <c r="AD26" t="str">
        <f>IFERROR(2*IF(COUNTIF('De Teams'!F$5:F$25,'De Uitslagen'!$X26)*INDEX('Shortlist teams'!$Y$7:$AC$26,MATCH($W26,'Shortlist teams'!$X$7:$X$26,1),MATCH($Y26,'Shortlist teams'!$Y$6:$AC$6,1))=0,"",COUNTIF('De Teams'!F$5:F$25,'De Uitslagen'!$X26)*INDEX('Shortlist teams'!$Y$7:$AC$26,MATCH($W26,'Shortlist teams'!$X$7:$X$26,1),MATCH($Y26,'Shortlist teams'!$Y$6:$AC$6,1))),"")</f>
        <v/>
      </c>
      <c r="AE26" t="str">
        <f>IFERROR(2*IF(COUNTIF('De Teams'!G$5:G$25,'De Uitslagen'!$X26)*INDEX('Shortlist teams'!$Y$7:$AC$26,MATCH($W26,'Shortlist teams'!$X$7:$X$26,1),MATCH($Y26,'Shortlist teams'!$Y$6:$AC$6,1))=0,"",COUNTIF('De Teams'!G$5:G$25,'De Uitslagen'!$X26)*INDEX('Shortlist teams'!$Y$7:$AC$26,MATCH($W26,'Shortlist teams'!$X$7:$X$26,1),MATCH($Y26,'Shortlist teams'!$Y$6:$AC$6,1))),"")</f>
        <v/>
      </c>
      <c r="AF26" t="str">
        <f>IFERROR(2*IF(COUNTIF('De Teams'!H$5:H$25,'De Uitslagen'!$X26)*INDEX('Shortlist teams'!$Y$7:$AC$26,MATCH($W26,'Shortlist teams'!$X$7:$X$26,1),MATCH($Y26,'Shortlist teams'!$Y$6:$AC$6,1))=0,"",COUNTIF('De Teams'!H$5:H$25,'De Uitslagen'!$X26)*INDEX('Shortlist teams'!$Y$7:$AC$26,MATCH($W26,'Shortlist teams'!$X$7:$X$26,1),MATCH($Y26,'Shortlist teams'!$Y$6:$AC$6,1))),"")</f>
        <v/>
      </c>
      <c r="AG26" t="str">
        <f>IFERROR(2*IF(COUNTIF('De Teams'!I$5:I$25,'De Uitslagen'!$X26)*INDEX('Shortlist teams'!$Y$7:$AC$26,MATCH($W26,'Shortlist teams'!$X$7:$X$26,1),MATCH($Y26,'Shortlist teams'!$Y$6:$AC$6,1))=0,"",COUNTIF('De Teams'!I$5:I$25,'De Uitslagen'!$X26)*INDEX('Shortlist teams'!$Y$7:$AC$26,MATCH($W26,'Shortlist teams'!$X$7:$X$26,1),MATCH($Y26,'Shortlist teams'!$Y$6:$AC$6,1))),"")</f>
        <v/>
      </c>
      <c r="AH26" t="str">
        <f>IFERROR(2*IF(COUNTIF('De Teams'!J$5:J$25,'De Uitslagen'!$X26)*INDEX('Shortlist teams'!$Y$7:$AC$26,MATCH($W26,'Shortlist teams'!$X$7:$X$26,1),MATCH($Y26,'Shortlist teams'!$Y$6:$AC$6,1))=0,"",COUNTIF('De Teams'!J$5:J$25,'De Uitslagen'!$X26)*INDEX('Shortlist teams'!$Y$7:$AC$26,MATCH($W26,'Shortlist teams'!$X$7:$X$26,1),MATCH($Y26,'Shortlist teams'!$Y$6:$AC$6,1))),"")</f>
        <v/>
      </c>
      <c r="AI26" t="str">
        <f>IFERROR(2*IF(COUNTIF('De Teams'!K$5:K$25,'De Uitslagen'!$X26)*INDEX('Shortlist teams'!$Y$7:$AC$26,MATCH($W26,'Shortlist teams'!$X$7:$X$26,1),MATCH($Y26,'Shortlist teams'!$Y$6:$AC$6,1))=0,"",COUNTIF('De Teams'!K$5:K$25,'De Uitslagen'!$X26)*INDEX('Shortlist teams'!$Y$7:$AC$26,MATCH($W26,'Shortlist teams'!$X$7:$X$26,1),MATCH($Y26,'Shortlist teams'!$Y$6:$AC$6,1))),"")</f>
        <v/>
      </c>
      <c r="AJ26" t="str">
        <f>IFERROR(2*IF(COUNTIF('De Teams'!L$5:L$25,'De Uitslagen'!$X26)*INDEX('Shortlist teams'!$Y$7:$AC$26,MATCH($W26,'Shortlist teams'!$X$7:$X$26,1),MATCH($Y26,'Shortlist teams'!$Y$6:$AC$6,1))=0,"",COUNTIF('De Teams'!L$5:L$25,'De Uitslagen'!$X26)*INDEX('Shortlist teams'!$Y$7:$AC$26,MATCH($W26,'Shortlist teams'!$X$7:$X$26,1),MATCH($Y26,'Shortlist teams'!$Y$6:$AC$6,1))),"")</f>
        <v/>
      </c>
      <c r="AK26" t="str">
        <f>IFERROR(2*IF(COUNTIF('De Teams'!M$5:M$25,'De Uitslagen'!$X26)*INDEX('Shortlist teams'!$Y$7:$AC$26,MATCH($W26,'Shortlist teams'!$X$7:$X$26,1),MATCH($Y26,'Shortlist teams'!$Y$6:$AC$6,1))=0,"",COUNTIF('De Teams'!M$5:M$25,'De Uitslagen'!$X26)*INDEX('Shortlist teams'!$Y$7:$AC$26,MATCH($W26,'Shortlist teams'!$X$7:$X$26,1),MATCH($Y26,'Shortlist teams'!$Y$6:$AC$6,1))),"")</f>
        <v/>
      </c>
      <c r="AL26" t="str">
        <f>IFERROR(2*IF(COUNTIF('De Teams'!N$5:N$25,'De Uitslagen'!$X26)*INDEX('Shortlist teams'!$Y$7:$AC$26,MATCH($W26,'Shortlist teams'!$X$7:$X$26,1),MATCH($Y26,'Shortlist teams'!$Y$6:$AC$6,1))=0,"",COUNTIF('De Teams'!N$5:N$25,'De Uitslagen'!$X26)*INDEX('Shortlist teams'!$Y$7:$AC$26,MATCH($W26,'Shortlist teams'!$X$7:$X$26,1),MATCH($Y26,'Shortlist teams'!$Y$6:$AC$6,1))),"")</f>
        <v/>
      </c>
      <c r="AM26" s="56"/>
    </row>
    <row r="27" spans="1:39" ht="14.4" x14ac:dyDescent="0.3">
      <c r="A27" s="1">
        <v>20</v>
      </c>
      <c r="B27" s="9" t="s">
        <v>217</v>
      </c>
      <c r="C27" s="88">
        <f>IFERROR(VLOOKUP('De Uitslagen'!B27,'Shortlist teams'!B:C,2,FALSE),"")</f>
        <v>1</v>
      </c>
      <c r="D27" t="str">
        <f>IFERROR(IF(COUNTIF('De Teams'!B$5:B$25,'De Uitslagen'!$B27)*INDEX('Shortlist teams'!$Y$7:$AC$26,MATCH($A27,'Shortlist teams'!$X$7:$X$26,1),MATCH($C27,'Shortlist teams'!$Y$6:$AC$6,1))=0,"",COUNTIF('De Teams'!B$5:B$25,'De Uitslagen'!$B27)*INDEX('Shortlist teams'!$Y$7:$AC$26,MATCH($A27,'Shortlist teams'!$X$7:$X$26,1),MATCH($C27,'Shortlist teams'!$Y$6:$AC$6,1))),"")</f>
        <v/>
      </c>
      <c r="E27" t="str">
        <f>IFERROR(IF(COUNTIF('De Teams'!C$5:C$25,'De Uitslagen'!$B27)*INDEX('Shortlist teams'!$Y$7:$AC$26,MATCH($A27,'Shortlist teams'!$X$7:$X$26,1),MATCH($C27,'Shortlist teams'!$Y$6:$AC$6,1))=0,"",COUNTIF('De Teams'!C$5:C$25,'De Uitslagen'!$B27)*INDEX('Shortlist teams'!$Y$7:$AC$26,MATCH($A27,'Shortlist teams'!$X$7:$X$26,1),MATCH($C27,'Shortlist teams'!$Y$6:$AC$6,1))),"")</f>
        <v/>
      </c>
      <c r="F27" t="str">
        <f>IFERROR(IF(COUNTIF('De Teams'!D$5:D$25,'De Uitslagen'!$B27)*INDEX('Shortlist teams'!$Y$7:$AC$26,MATCH($A27,'Shortlist teams'!$X$7:$X$26,1),MATCH($C27,'Shortlist teams'!$Y$6:$AC$6,1))=0,"",COUNTIF('De Teams'!D$5:D$25,'De Uitslagen'!$B27)*INDEX('Shortlist teams'!$Y$7:$AC$26,MATCH($A27,'Shortlist teams'!$X$7:$X$26,1),MATCH($C27,'Shortlist teams'!$Y$6:$AC$6,1))),"")</f>
        <v/>
      </c>
      <c r="G27" t="str">
        <f>IFERROR(IF(COUNTIF('De Teams'!E$5:E$25,'De Uitslagen'!$B27)*INDEX('Shortlist teams'!$Y$7:$AC$26,MATCH($A27,'Shortlist teams'!$X$7:$X$26,1),MATCH($C27,'Shortlist teams'!$Y$6:$AC$6,1))=0,"",COUNTIF('De Teams'!E$5:E$25,'De Uitslagen'!$B27)*INDEX('Shortlist teams'!$Y$7:$AC$26,MATCH($A27,'Shortlist teams'!$X$7:$X$26,1),MATCH($C27,'Shortlist teams'!$Y$6:$AC$6,1))),"")</f>
        <v/>
      </c>
      <c r="H27" t="str">
        <f>IFERROR(IF(COUNTIF('De Teams'!F$5:F$25,'De Uitslagen'!$B27)*INDEX('Shortlist teams'!$Y$7:$AC$26,MATCH($A27,'Shortlist teams'!$X$7:$X$26,1),MATCH($C27,'Shortlist teams'!$Y$6:$AC$6,1))=0,"",COUNTIF('De Teams'!F$5:F$25,'De Uitslagen'!$B27)*INDEX('Shortlist teams'!$Y$7:$AC$26,MATCH($A27,'Shortlist teams'!$X$7:$X$26,1),MATCH($C27,'Shortlist teams'!$Y$6:$AC$6,1))),"")</f>
        <v/>
      </c>
      <c r="I27" t="str">
        <f>IFERROR(IF(COUNTIF('De Teams'!G$5:G$25,'De Uitslagen'!$B27)*INDEX('Shortlist teams'!$Y$7:$AC$26,MATCH($A27,'Shortlist teams'!$X$7:$X$26,1),MATCH($C27,'Shortlist teams'!$Y$6:$AC$6,1))=0,"",COUNTIF('De Teams'!G$5:G$25,'De Uitslagen'!$B27)*INDEX('Shortlist teams'!$Y$7:$AC$26,MATCH($A27,'Shortlist teams'!$X$7:$X$26,1),MATCH($C27,'Shortlist teams'!$Y$6:$AC$6,1))),"")</f>
        <v/>
      </c>
      <c r="J27" t="str">
        <f>IFERROR(IF(COUNTIF('De Teams'!H$5:H$25,'De Uitslagen'!$B27)*INDEX('Shortlist teams'!$Y$7:$AC$26,MATCH($A27,'Shortlist teams'!$X$7:$X$26,1),MATCH($C27,'Shortlist teams'!$Y$6:$AC$6,1))=0,"",COUNTIF('De Teams'!H$5:H$25,'De Uitslagen'!$B27)*INDEX('Shortlist teams'!$Y$7:$AC$26,MATCH($A27,'Shortlist teams'!$X$7:$X$26,1),MATCH($C27,'Shortlist teams'!$Y$6:$AC$6,1))),"")</f>
        <v/>
      </c>
      <c r="K27" t="str">
        <f>IFERROR(IF(COUNTIF('De Teams'!I$5:I$25,'De Uitslagen'!$B27)*INDEX('Shortlist teams'!$Y$7:$AC$26,MATCH($A27,'Shortlist teams'!$X$7:$X$26,1),MATCH($C27,'Shortlist teams'!$Y$6:$AC$6,1))=0,"",COUNTIF('De Teams'!I$5:I$25,'De Uitslagen'!$B27)*INDEX('Shortlist teams'!$Y$7:$AC$26,MATCH($A27,'Shortlist teams'!$X$7:$X$26,1),MATCH($C27,'Shortlist teams'!$Y$6:$AC$6,1))),"")</f>
        <v/>
      </c>
      <c r="L27" t="str">
        <f>IFERROR(IF(COUNTIF('De Teams'!J$5:J$25,'De Uitslagen'!$B27)*INDEX('Shortlist teams'!$Y$7:$AC$26,MATCH($A27,'Shortlist teams'!$X$7:$X$26,1),MATCH($C27,'Shortlist teams'!$Y$6:$AC$6,1))=0,"",COUNTIF('De Teams'!J$5:J$25,'De Uitslagen'!$B27)*INDEX('Shortlist teams'!$Y$7:$AC$26,MATCH($A27,'Shortlist teams'!$X$7:$X$26,1),MATCH($C27,'Shortlist teams'!$Y$6:$AC$6,1))),"")</f>
        <v/>
      </c>
      <c r="M27" t="str">
        <f>IFERROR(IF(COUNTIF('De Teams'!K$5:K$25,'De Uitslagen'!$B27)*INDEX('Shortlist teams'!$Y$7:$AC$26,MATCH($A27,'Shortlist teams'!$X$7:$X$26,1),MATCH($C27,'Shortlist teams'!$Y$6:$AC$6,1))=0,"",COUNTIF('De Teams'!K$5:K$25,'De Uitslagen'!$B27)*INDEX('Shortlist teams'!$Y$7:$AC$26,MATCH($A27,'Shortlist teams'!$X$7:$X$26,1),MATCH($C27,'Shortlist teams'!$Y$6:$AC$6,1))),"")</f>
        <v/>
      </c>
      <c r="N27" t="str">
        <f>IFERROR(IF(COUNTIF('De Teams'!L$5:L$25,'De Uitslagen'!$B27)*INDEX('Shortlist teams'!$Y$7:$AC$26,MATCH($A27,'Shortlist teams'!$X$7:$X$26,1),MATCH($C27,'Shortlist teams'!$Y$6:$AC$6,1))=0,"",COUNTIF('De Teams'!L$5:L$25,'De Uitslagen'!$B27)*INDEX('Shortlist teams'!$Y$7:$AC$26,MATCH($A27,'Shortlist teams'!$X$7:$X$26,1),MATCH($C27,'Shortlist teams'!$Y$6:$AC$6,1))),"")</f>
        <v/>
      </c>
      <c r="O27" t="str">
        <f>IFERROR(IF(COUNTIF('De Teams'!M$5:M$25,'De Uitslagen'!$B27)*INDEX('Shortlist teams'!$Y$7:$AC$26,MATCH($A27,'Shortlist teams'!$X$7:$X$26,1),MATCH($C27,'Shortlist teams'!$Y$6:$AC$6,1))=0,"",COUNTIF('De Teams'!M$5:M$25,'De Uitslagen'!$B27)*INDEX('Shortlist teams'!$Y$7:$AC$26,MATCH($A27,'Shortlist teams'!$X$7:$X$26,1),MATCH($C27,'Shortlist teams'!$Y$6:$AC$6,1))),"")</f>
        <v/>
      </c>
      <c r="P27" t="str">
        <f>IFERROR(IF(COUNTIF('De Teams'!N$5:N$25,'De Uitslagen'!$B27)*INDEX('Shortlist teams'!$Y$7:$AC$26,MATCH($A27,'Shortlist teams'!$X$7:$X$26,1),MATCH($C27,'Shortlist teams'!$Y$6:$AC$6,1))=0,"",COUNTIF('De Teams'!N$5:N$25,'De Uitslagen'!$B27)*INDEX('Shortlist teams'!$Y$7:$AC$26,MATCH($A27,'Shortlist teams'!$X$7:$X$26,1),MATCH($C27,'Shortlist teams'!$Y$6:$AC$6,1))),"")</f>
        <v/>
      </c>
      <c r="Q27" t="str">
        <f>IFERROR(IF(COUNTIF('De Teams'!O$5:O$25,'De Uitslagen'!$B27)*INDEX('Shortlist teams'!$Y$7:$AC$26,MATCH($A27,'Shortlist teams'!$X$7:$X$26,1),MATCH($C27,'Shortlist teams'!$Y$6:$AC$6,1))=0,"",COUNTIF('De Teams'!O$5:O$25,'De Uitslagen'!$B27)*INDEX('Shortlist teams'!$Y$7:$AC$26,MATCH($A27,'Shortlist teams'!$X$7:$X$26,1),MATCH($C27,'Shortlist teams'!$Y$6:$AC$6,1))),"")</f>
        <v/>
      </c>
      <c r="R27" s="3"/>
      <c r="V27" s="56"/>
      <c r="W27" s="1">
        <v>20</v>
      </c>
      <c r="X27" s="9"/>
      <c r="Y27" s="5" t="str">
        <f>IFERROR(VLOOKUP('De Uitslagen'!X27,'Shortlist teams'!B:C,2,FALSE),"")</f>
        <v/>
      </c>
      <c r="Z27" t="str">
        <f>IFERROR(2*IF(COUNTIF('De Teams'!B$5:B$25,'De Uitslagen'!$X27)*INDEX('Shortlist teams'!$Y$7:$AC$26,MATCH($W27,'Shortlist teams'!$X$7:$X$26,1),MATCH($Y27,'Shortlist teams'!$Y$6:$AC$6,1))=0,"",COUNTIF('De Teams'!B$5:B$25,'De Uitslagen'!$X27)*INDEX('Shortlist teams'!$Y$7:$AC$26,MATCH($W27,'Shortlist teams'!$X$7:$X$26,1),MATCH($Y27,'Shortlist teams'!$Y$6:$AC$6,1))),"")</f>
        <v/>
      </c>
      <c r="AA27" t="str">
        <f>IFERROR(2*IF(COUNTIF('De Teams'!C$5:C$25,'De Uitslagen'!$X27)*INDEX('Shortlist teams'!$Y$7:$AC$26,MATCH($W27,'Shortlist teams'!$X$7:$X$26,1),MATCH($Y27,'Shortlist teams'!$Y$6:$AC$6,1))=0,"",COUNTIF('De Teams'!C$5:C$25,'De Uitslagen'!$X27)*INDEX('Shortlist teams'!$Y$7:$AC$26,MATCH($W27,'Shortlist teams'!$X$7:$X$26,1),MATCH($Y27,'Shortlist teams'!$Y$6:$AC$6,1))),"")</f>
        <v/>
      </c>
      <c r="AB27" t="str">
        <f>IFERROR(2*IF(COUNTIF('De Teams'!D$5:D$25,'De Uitslagen'!$X27)*INDEX('Shortlist teams'!$Y$7:$AC$26,MATCH($W27,'Shortlist teams'!$X$7:$X$26,1),MATCH($Y27,'Shortlist teams'!$Y$6:$AC$6,1))=0,"",COUNTIF('De Teams'!D$5:D$25,'De Uitslagen'!$X27)*INDEX('Shortlist teams'!$Y$7:$AC$26,MATCH($W27,'Shortlist teams'!$X$7:$X$26,1),MATCH($Y27,'Shortlist teams'!$Y$6:$AC$6,1))),"")</f>
        <v/>
      </c>
      <c r="AC27" t="str">
        <f>IFERROR(2*IF(COUNTIF('De Teams'!E$5:E$25,'De Uitslagen'!$X27)*INDEX('Shortlist teams'!$Y$7:$AC$26,MATCH($W27,'Shortlist teams'!$X$7:$X$26,1),MATCH($Y27,'Shortlist teams'!$Y$6:$AC$6,1))=0,"",COUNTIF('De Teams'!E$5:E$25,'De Uitslagen'!$X27)*INDEX('Shortlist teams'!$Y$7:$AC$26,MATCH($W27,'Shortlist teams'!$X$7:$X$26,1),MATCH($Y27,'Shortlist teams'!$Y$6:$AC$6,1))),"")</f>
        <v/>
      </c>
      <c r="AD27" t="str">
        <f>IFERROR(2*IF(COUNTIF('De Teams'!F$5:F$25,'De Uitslagen'!$X27)*INDEX('Shortlist teams'!$Y$7:$AC$26,MATCH($W27,'Shortlist teams'!$X$7:$X$26,1),MATCH($Y27,'Shortlist teams'!$Y$6:$AC$6,1))=0,"",COUNTIF('De Teams'!F$5:F$25,'De Uitslagen'!$X27)*INDEX('Shortlist teams'!$Y$7:$AC$26,MATCH($W27,'Shortlist teams'!$X$7:$X$26,1),MATCH($Y27,'Shortlist teams'!$Y$6:$AC$6,1))),"")</f>
        <v/>
      </c>
      <c r="AE27" t="str">
        <f>IFERROR(2*IF(COUNTIF('De Teams'!G$5:G$25,'De Uitslagen'!$X27)*INDEX('Shortlist teams'!$Y$7:$AC$26,MATCH($W27,'Shortlist teams'!$X$7:$X$26,1),MATCH($Y27,'Shortlist teams'!$Y$6:$AC$6,1))=0,"",COUNTIF('De Teams'!G$5:G$25,'De Uitslagen'!$X27)*INDEX('Shortlist teams'!$Y$7:$AC$26,MATCH($W27,'Shortlist teams'!$X$7:$X$26,1),MATCH($Y27,'Shortlist teams'!$Y$6:$AC$6,1))),"")</f>
        <v/>
      </c>
      <c r="AF27" t="str">
        <f>IFERROR(2*IF(COUNTIF('De Teams'!H$5:H$25,'De Uitslagen'!$X27)*INDEX('Shortlist teams'!$Y$7:$AC$26,MATCH($W27,'Shortlist teams'!$X$7:$X$26,1),MATCH($Y27,'Shortlist teams'!$Y$6:$AC$6,1))=0,"",COUNTIF('De Teams'!H$5:H$25,'De Uitslagen'!$X27)*INDEX('Shortlist teams'!$Y$7:$AC$26,MATCH($W27,'Shortlist teams'!$X$7:$X$26,1),MATCH($Y27,'Shortlist teams'!$Y$6:$AC$6,1))),"")</f>
        <v/>
      </c>
      <c r="AG27" t="str">
        <f>IFERROR(2*IF(COUNTIF('De Teams'!I$5:I$25,'De Uitslagen'!$X27)*INDEX('Shortlist teams'!$Y$7:$AC$26,MATCH($W27,'Shortlist teams'!$X$7:$X$26,1),MATCH($Y27,'Shortlist teams'!$Y$6:$AC$6,1))=0,"",COUNTIF('De Teams'!I$5:I$25,'De Uitslagen'!$X27)*INDEX('Shortlist teams'!$Y$7:$AC$26,MATCH($W27,'Shortlist teams'!$X$7:$X$26,1),MATCH($Y27,'Shortlist teams'!$Y$6:$AC$6,1))),"")</f>
        <v/>
      </c>
      <c r="AH27" t="str">
        <f>IFERROR(2*IF(COUNTIF('De Teams'!J$5:J$25,'De Uitslagen'!$X27)*INDEX('Shortlist teams'!$Y$7:$AC$26,MATCH($W27,'Shortlist teams'!$X$7:$X$26,1),MATCH($Y27,'Shortlist teams'!$Y$6:$AC$6,1))=0,"",COUNTIF('De Teams'!J$5:J$25,'De Uitslagen'!$X27)*INDEX('Shortlist teams'!$Y$7:$AC$26,MATCH($W27,'Shortlist teams'!$X$7:$X$26,1),MATCH($Y27,'Shortlist teams'!$Y$6:$AC$6,1))),"")</f>
        <v/>
      </c>
      <c r="AI27" t="str">
        <f>IFERROR(2*IF(COUNTIF('De Teams'!K$5:K$25,'De Uitslagen'!$X27)*INDEX('Shortlist teams'!$Y$7:$AC$26,MATCH($W27,'Shortlist teams'!$X$7:$X$26,1),MATCH($Y27,'Shortlist teams'!$Y$6:$AC$6,1))=0,"",COUNTIF('De Teams'!K$5:K$25,'De Uitslagen'!$X27)*INDEX('Shortlist teams'!$Y$7:$AC$26,MATCH($W27,'Shortlist teams'!$X$7:$X$26,1),MATCH($Y27,'Shortlist teams'!$Y$6:$AC$6,1))),"")</f>
        <v/>
      </c>
      <c r="AJ27" t="str">
        <f>IFERROR(2*IF(COUNTIF('De Teams'!L$5:L$25,'De Uitslagen'!$X27)*INDEX('Shortlist teams'!$Y$7:$AC$26,MATCH($W27,'Shortlist teams'!$X$7:$X$26,1),MATCH($Y27,'Shortlist teams'!$Y$6:$AC$6,1))=0,"",COUNTIF('De Teams'!L$5:L$25,'De Uitslagen'!$X27)*INDEX('Shortlist teams'!$Y$7:$AC$26,MATCH($W27,'Shortlist teams'!$X$7:$X$26,1),MATCH($Y27,'Shortlist teams'!$Y$6:$AC$6,1))),"")</f>
        <v/>
      </c>
      <c r="AK27" t="str">
        <f>IFERROR(2*IF(COUNTIF('De Teams'!M$5:M$25,'De Uitslagen'!$X27)*INDEX('Shortlist teams'!$Y$7:$AC$26,MATCH($W27,'Shortlist teams'!$X$7:$X$26,1),MATCH($Y27,'Shortlist teams'!$Y$6:$AC$6,1))=0,"",COUNTIF('De Teams'!M$5:M$25,'De Uitslagen'!$X27)*INDEX('Shortlist teams'!$Y$7:$AC$26,MATCH($W27,'Shortlist teams'!$X$7:$X$26,1),MATCH($Y27,'Shortlist teams'!$Y$6:$AC$6,1))),"")</f>
        <v/>
      </c>
      <c r="AL27" t="str">
        <f>IFERROR(2*IF(COUNTIF('De Teams'!N$5:N$25,'De Uitslagen'!$X27)*INDEX('Shortlist teams'!$Y$7:$AC$26,MATCH($W27,'Shortlist teams'!$X$7:$X$26,1),MATCH($Y27,'Shortlist teams'!$Y$6:$AC$6,1))=0,"",COUNTIF('De Teams'!N$5:N$25,'De Uitslagen'!$X27)*INDEX('Shortlist teams'!$Y$7:$AC$26,MATCH($W27,'Shortlist teams'!$X$7:$X$26,1),MATCH($Y27,'Shortlist teams'!$Y$6:$AC$6,1))),"")</f>
        <v/>
      </c>
      <c r="AM27" s="56"/>
    </row>
    <row r="28" spans="1:39" x14ac:dyDescent="0.25">
      <c r="A28" s="59"/>
      <c r="B28" s="55"/>
      <c r="C28" s="8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pans="1:39" x14ac:dyDescent="0.25">
      <c r="D29" s="1">
        <f t="shared" ref="D29:P29" si="0">SUM(D8:D28)</f>
        <v>41</v>
      </c>
      <c r="E29" s="1">
        <f t="shared" si="0"/>
        <v>105</v>
      </c>
      <c r="F29" s="1">
        <f t="shared" si="0"/>
        <v>67</v>
      </c>
      <c r="G29" s="1">
        <f t="shared" si="0"/>
        <v>43</v>
      </c>
      <c r="H29" s="1">
        <f t="shared" si="0"/>
        <v>57</v>
      </c>
      <c r="I29" s="1">
        <f t="shared" si="0"/>
        <v>62</v>
      </c>
      <c r="J29" s="1">
        <f t="shared" si="0"/>
        <v>133</v>
      </c>
      <c r="K29" s="1">
        <f t="shared" si="0"/>
        <v>65</v>
      </c>
      <c r="L29" s="1">
        <f t="shared" si="0"/>
        <v>76</v>
      </c>
      <c r="M29" s="1">
        <f t="shared" si="0"/>
        <v>80</v>
      </c>
      <c r="N29" s="1">
        <f t="shared" si="0"/>
        <v>48</v>
      </c>
      <c r="O29" s="1">
        <f t="shared" si="0"/>
        <v>108</v>
      </c>
      <c r="P29" s="1">
        <f t="shared" si="0"/>
        <v>53</v>
      </c>
      <c r="Q29" s="1">
        <f>SUM(Q8:Q28)</f>
        <v>61</v>
      </c>
      <c r="R29" s="3"/>
      <c r="V29" s="56"/>
      <c r="X29" s="26" t="s">
        <v>43</v>
      </c>
      <c r="Y29" s="26"/>
      <c r="Z29" s="1">
        <f t="shared" ref="Z29:AL29" si="1">SUM(Z8:Z28)</f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1">
        <f t="shared" si="1"/>
        <v>0</v>
      </c>
      <c r="AM29" s="56"/>
    </row>
    <row r="30" spans="1:39" x14ac:dyDescent="0.25">
      <c r="A30" s="3"/>
      <c r="B30" s="55"/>
      <c r="C30" s="8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pans="1:39" ht="15.6" x14ac:dyDescent="0.3">
      <c r="A31" s="57" t="s">
        <v>303</v>
      </c>
      <c r="R31" s="3"/>
      <c r="V31" s="56"/>
      <c r="W31" s="57" t="s">
        <v>44</v>
      </c>
      <c r="AM31" s="56"/>
    </row>
    <row r="32" spans="1:39" x14ac:dyDescent="0.25">
      <c r="A32" s="3"/>
      <c r="B32" s="55"/>
      <c r="C32" s="8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pans="1:39" ht="15.6" x14ac:dyDescent="0.3">
      <c r="D33" s="145" t="s">
        <v>37</v>
      </c>
      <c r="E33" s="145" t="s">
        <v>40</v>
      </c>
      <c r="F33" s="99" t="s">
        <v>292</v>
      </c>
      <c r="G33" s="144" t="s">
        <v>293</v>
      </c>
      <c r="H33" s="145" t="s">
        <v>294</v>
      </c>
      <c r="I33" s="145" t="s">
        <v>295</v>
      </c>
      <c r="J33" s="145" t="s">
        <v>296</v>
      </c>
      <c r="K33" s="145" t="s">
        <v>39</v>
      </c>
      <c r="L33" s="145" t="s">
        <v>299</v>
      </c>
      <c r="M33" s="145" t="s">
        <v>300</v>
      </c>
      <c r="N33" s="145" t="s">
        <v>41</v>
      </c>
      <c r="O33" s="145" t="s">
        <v>301</v>
      </c>
      <c r="P33" s="145" t="s">
        <v>302</v>
      </c>
      <c r="Q33" s="145" t="s">
        <v>42</v>
      </c>
      <c r="R33" s="3"/>
      <c r="V33" s="56"/>
      <c r="W33"/>
      <c r="X33" t="s">
        <v>106</v>
      </c>
      <c r="Y33" t="s">
        <v>107</v>
      </c>
      <c r="Z33" s="99"/>
      <c r="AA33" s="99"/>
      <c r="AB33" s="99"/>
      <c r="AC33" s="100"/>
      <c r="AD33" s="99"/>
      <c r="AE33" s="99"/>
      <c r="AF33" s="99"/>
      <c r="AG33" s="99"/>
      <c r="AH33" s="99"/>
      <c r="AI33" s="99"/>
      <c r="AJ33" s="99"/>
      <c r="AK33" s="99"/>
      <c r="AL33" s="99"/>
      <c r="AM33" s="56"/>
    </row>
    <row r="34" spans="1:39" ht="14.4" x14ac:dyDescent="0.3">
      <c r="A34" s="58">
        <v>1</v>
      </c>
      <c r="B34" s="6" t="s">
        <v>277</v>
      </c>
      <c r="C34" s="88">
        <f>IFERROR(VLOOKUP('De Uitslagen'!B34,'Shortlist teams'!B:C,2,FALSE),"")</f>
        <v>4</v>
      </c>
      <c r="D34" t="str">
        <f>IFERROR(IF(COUNTIF('De Teams'!B$5:B$25,'De Uitslagen'!$B34)*INDEX('Shortlist teams'!$Y$7:$AC$26,MATCH($A34,'Shortlist teams'!$X$7:$X$26,1),MATCH($C34,'Shortlist teams'!$Y$6:$AC$6,1))=0,"",COUNTIF('De Teams'!B$5:B$25,'De Uitslagen'!$B34)*INDEX('Shortlist teams'!$Y$7:$AC$26,MATCH($A34,'Shortlist teams'!$X$7:$X$26,1),MATCH($C34,'Shortlist teams'!$Y$6:$AC$6,1))),"")</f>
        <v/>
      </c>
      <c r="E34" t="str">
        <f>IFERROR(IF(COUNTIF('De Teams'!C$5:C$25,'De Uitslagen'!$B34)*INDEX('Shortlist teams'!$Y$7:$AC$26,MATCH($A34,'Shortlist teams'!$X$7:$X$26,1),MATCH($C34,'Shortlist teams'!$Y$6:$AC$6,1))=0,"",COUNTIF('De Teams'!C$5:C$25,'De Uitslagen'!$B34)*INDEX('Shortlist teams'!$Y$7:$AC$26,MATCH($A34,'Shortlist teams'!$X$7:$X$26,1),MATCH($C34,'Shortlist teams'!$Y$6:$AC$6,1))),"")</f>
        <v/>
      </c>
      <c r="F34">
        <f>IFERROR(IF(COUNTIF('De Teams'!D$5:D$25,'De Uitslagen'!$B34)*INDEX('Shortlist teams'!$Y$7:$AC$26,MATCH($A34,'Shortlist teams'!$X$7:$X$26,1),MATCH($C34,'Shortlist teams'!$Y$6:$AC$6,1))=0,"",COUNTIF('De Teams'!D$5:D$25,'De Uitslagen'!$B34)*INDEX('Shortlist teams'!$Y$7:$AC$26,MATCH($A34,'Shortlist teams'!$X$7:$X$26,1),MATCH($C34,'Shortlist teams'!$Y$6:$AC$6,1))),"")</f>
        <v>50</v>
      </c>
      <c r="G34">
        <f>IFERROR(IF(COUNTIF('De Teams'!E$5:E$25,'De Uitslagen'!$B34)*INDEX('Shortlist teams'!$Y$7:$AC$26,MATCH($A34,'Shortlist teams'!$X$7:$X$26,1),MATCH($C34,'Shortlist teams'!$Y$6:$AC$6,1))=0,"",COUNTIF('De Teams'!E$5:E$25,'De Uitslagen'!$B34)*INDEX('Shortlist teams'!$Y$7:$AC$26,MATCH($A34,'Shortlist teams'!$X$7:$X$26,1),MATCH($C34,'Shortlist teams'!$Y$6:$AC$6,1))),"")</f>
        <v>50</v>
      </c>
      <c r="H34" t="str">
        <f>IFERROR(IF(COUNTIF('De Teams'!F$5:F$25,'De Uitslagen'!$B34)*INDEX('Shortlist teams'!$Y$7:$AC$26,MATCH($A34,'Shortlist teams'!$X$7:$X$26,1),MATCH($C34,'Shortlist teams'!$Y$6:$AC$6,1))=0,"",COUNTIF('De Teams'!F$5:F$25,'De Uitslagen'!$B34)*INDEX('Shortlist teams'!$Y$7:$AC$26,MATCH($A34,'Shortlist teams'!$X$7:$X$26,1),MATCH($C34,'Shortlist teams'!$Y$6:$AC$6,1))),"")</f>
        <v/>
      </c>
      <c r="I34" t="str">
        <f>IFERROR(IF(COUNTIF('De Teams'!G$5:G$25,'De Uitslagen'!$B34)*INDEX('Shortlist teams'!$Y$7:$AC$26,MATCH($A34,'Shortlist teams'!$X$7:$X$26,1),MATCH($C34,'Shortlist teams'!$Y$6:$AC$6,1))=0,"",COUNTIF('De Teams'!G$5:G$25,'De Uitslagen'!$B34)*INDEX('Shortlist teams'!$Y$7:$AC$26,MATCH($A34,'Shortlist teams'!$X$7:$X$26,1),MATCH($C34,'Shortlist teams'!$Y$6:$AC$6,1))),"")</f>
        <v/>
      </c>
      <c r="J34" t="str">
        <f>IFERROR(IF(COUNTIF('De Teams'!H$5:H$25,'De Uitslagen'!$B34)*INDEX('Shortlist teams'!$Y$7:$AC$26,MATCH($A34,'Shortlist teams'!$X$7:$X$26,1),MATCH($C34,'Shortlist teams'!$Y$6:$AC$6,1))=0,"",COUNTIF('De Teams'!H$5:H$25,'De Uitslagen'!$B34)*INDEX('Shortlist teams'!$Y$7:$AC$26,MATCH($A34,'Shortlist teams'!$X$7:$X$26,1),MATCH($C34,'Shortlist teams'!$Y$6:$AC$6,1))),"")</f>
        <v/>
      </c>
      <c r="K34" t="str">
        <f>IFERROR(IF(COUNTIF('De Teams'!I$5:I$25,'De Uitslagen'!$B34)*INDEX('Shortlist teams'!$Y$7:$AC$26,MATCH($A34,'Shortlist teams'!$X$7:$X$26,1),MATCH($C34,'Shortlist teams'!$Y$6:$AC$6,1))=0,"",COUNTIF('De Teams'!I$5:I$25,'De Uitslagen'!$B34)*INDEX('Shortlist teams'!$Y$7:$AC$26,MATCH($A34,'Shortlist teams'!$X$7:$X$26,1),MATCH($C34,'Shortlist teams'!$Y$6:$AC$6,1))),"")</f>
        <v/>
      </c>
      <c r="L34" t="str">
        <f>IFERROR(IF(COUNTIF('De Teams'!J$5:J$25,'De Uitslagen'!$B34)*INDEX('Shortlist teams'!$Y$7:$AC$26,MATCH($A34,'Shortlist teams'!$X$7:$X$26,1),MATCH($C34,'Shortlist teams'!$Y$6:$AC$6,1))=0,"",COUNTIF('De Teams'!J$5:J$25,'De Uitslagen'!$B34)*INDEX('Shortlist teams'!$Y$7:$AC$26,MATCH($A34,'Shortlist teams'!$X$7:$X$26,1),MATCH($C34,'Shortlist teams'!$Y$6:$AC$6,1))),"")</f>
        <v/>
      </c>
      <c r="M34" t="str">
        <f>IFERROR(IF(COUNTIF('De Teams'!K$5:K$25,'De Uitslagen'!$B34)*INDEX('Shortlist teams'!$Y$7:$AC$26,MATCH($A34,'Shortlist teams'!$X$7:$X$26,1),MATCH($C34,'Shortlist teams'!$Y$6:$AC$6,1))=0,"",COUNTIF('De Teams'!K$5:K$25,'De Uitslagen'!$B34)*INDEX('Shortlist teams'!$Y$7:$AC$26,MATCH($A34,'Shortlist teams'!$X$7:$X$26,1),MATCH($C34,'Shortlist teams'!$Y$6:$AC$6,1))),"")</f>
        <v/>
      </c>
      <c r="N34" t="str">
        <f>IFERROR(IF(COUNTIF('De Teams'!L$5:L$25,'De Uitslagen'!$B34)*INDEX('Shortlist teams'!$Y$7:$AC$26,MATCH($A34,'Shortlist teams'!$X$7:$X$26,1),MATCH($C34,'Shortlist teams'!$Y$6:$AC$6,1))=0,"",COUNTIF('De Teams'!L$5:L$25,'De Uitslagen'!$B34)*INDEX('Shortlist teams'!$Y$7:$AC$26,MATCH($A34,'Shortlist teams'!$X$7:$X$26,1),MATCH($C34,'Shortlist teams'!$Y$6:$AC$6,1))),"")</f>
        <v/>
      </c>
      <c r="O34" t="str">
        <f>IFERROR(IF(COUNTIF('De Teams'!M$5:M$25,'De Uitslagen'!$B34)*INDEX('Shortlist teams'!$Y$7:$AC$26,MATCH($A34,'Shortlist teams'!$X$7:$X$26,1),MATCH($C34,'Shortlist teams'!$Y$6:$AC$6,1))=0,"",COUNTIF('De Teams'!M$5:M$25,'De Uitslagen'!$B34)*INDEX('Shortlist teams'!$Y$7:$AC$26,MATCH($A34,'Shortlist teams'!$X$7:$X$26,1),MATCH($C34,'Shortlist teams'!$Y$6:$AC$6,1))),"")</f>
        <v/>
      </c>
      <c r="P34" t="str">
        <f>IFERROR(IF(COUNTIF('De Teams'!N$5:N$25,'De Uitslagen'!$B34)*INDEX('Shortlist teams'!$Y$7:$AC$26,MATCH($A34,'Shortlist teams'!$X$7:$X$26,1),MATCH($C34,'Shortlist teams'!$Y$6:$AC$6,1))=0,"",COUNTIF('De Teams'!N$5:N$25,'De Uitslagen'!$B34)*INDEX('Shortlist teams'!$Y$7:$AC$26,MATCH($A34,'Shortlist teams'!$X$7:$X$26,1),MATCH($C34,'Shortlist teams'!$Y$6:$AC$6,1))),"")</f>
        <v/>
      </c>
      <c r="Q34" t="str">
        <f>IFERROR(IF(COUNTIF('De Teams'!O$5:O$25,'De Uitslagen'!$B34)*INDEX('Shortlist teams'!$Y$7:$AC$26,MATCH($A34,'Shortlist teams'!$X$7:$X$26,1),MATCH($C34,'Shortlist teams'!$Y$6:$AC$6,1))=0,"",COUNTIF('De Teams'!O$5:O$25,'De Uitslagen'!$B34)*INDEX('Shortlist teams'!$Y$7:$AC$26,MATCH($A34,'Shortlist teams'!$X$7:$X$26,1),MATCH($C34,'Shortlist teams'!$Y$6:$AC$6,1))),"")</f>
        <v/>
      </c>
      <c r="R34" s="3"/>
      <c r="U34" s="58"/>
      <c r="V34" s="56"/>
      <c r="W34" s="10" t="s">
        <v>45</v>
      </c>
      <c r="X34"/>
      <c r="Y34"/>
      <c r="Z34" t="str">
        <f>IF('De Teams'!B27='De Uitslagen'!$X34,25+IF('De Uitslagen'!$Y34="Y",25,0),"")</f>
        <v/>
      </c>
      <c r="AA34" t="str">
        <f>IF('De Teams'!C27='De Uitslagen'!$X34,25+IF('De Uitslagen'!$Y34="Y",25,0),"")</f>
        <v/>
      </c>
      <c r="AB34" t="str">
        <f>IF('De Teams'!D27='De Uitslagen'!$X34,25+IF('De Uitslagen'!$Y34="Y",25,0),"")</f>
        <v/>
      </c>
      <c r="AC34" t="str">
        <f>IF('De Teams'!E27='De Uitslagen'!$X34,25+IF('De Uitslagen'!$Y34="Y",25,0),"")</f>
        <v/>
      </c>
      <c r="AD34" t="str">
        <f>IF('De Teams'!F27='De Uitslagen'!$X34,25+IF('De Uitslagen'!$Y34="Y",25,0),"")</f>
        <v/>
      </c>
      <c r="AE34" t="str">
        <f>IF('De Teams'!G27='De Uitslagen'!$X34,25+IF('De Uitslagen'!$Y34="Y",25,0),"")</f>
        <v/>
      </c>
      <c r="AF34" t="str">
        <f>IF('De Teams'!H27='De Uitslagen'!$X34,25+IF('De Uitslagen'!$Y34="Y",25,0),"")</f>
        <v/>
      </c>
      <c r="AG34" t="str">
        <f>IF('De Teams'!I27='De Uitslagen'!$X34,25+IF('De Uitslagen'!$Y34="Y",25,0),"")</f>
        <v/>
      </c>
      <c r="AH34" t="str">
        <f>IF('De Teams'!J27='De Uitslagen'!$X34,25+IF('De Uitslagen'!$Y34="Y",25,0),"")</f>
        <v/>
      </c>
      <c r="AI34" t="str">
        <f>IF('De Teams'!K27='De Uitslagen'!$X34,25+IF('De Uitslagen'!$Y34="Y",25,0),"")</f>
        <v/>
      </c>
      <c r="AJ34" t="str">
        <f>IF('De Teams'!L27='De Uitslagen'!$X34,25+IF('De Uitslagen'!$Y34="Y",25,0),"")</f>
        <v/>
      </c>
      <c r="AK34" t="str">
        <f>IF('De Teams'!M27='De Uitslagen'!$X34,25+IF('De Uitslagen'!$Y34="Y",25,0),"")</f>
        <v/>
      </c>
      <c r="AL34" t="str">
        <f>IF('De Teams'!N27='De Uitslagen'!$X34,25+IF('De Uitslagen'!$Y34="Y",25,0),"")</f>
        <v/>
      </c>
      <c r="AM34" s="56"/>
    </row>
    <row r="35" spans="1:39" ht="14.4" x14ac:dyDescent="0.3">
      <c r="A35" s="1">
        <v>2</v>
      </c>
      <c r="B35" s="7" t="s">
        <v>174</v>
      </c>
      <c r="C35" s="88">
        <f>IFERROR(VLOOKUP('De Uitslagen'!B35,'Shortlist teams'!B:C,2,FALSE),"")</f>
        <v>4</v>
      </c>
      <c r="D35" t="str">
        <f>IFERROR(IF(COUNTIF('De Teams'!B$5:B$25,'De Uitslagen'!$B35)*INDEX('Shortlist teams'!$Y$7:$AC$26,MATCH($A35,'Shortlist teams'!$X$7:$X$26,1),MATCH($C35,'Shortlist teams'!$Y$6:$AC$6,1))=0,"",COUNTIF('De Teams'!B$5:B$25,'De Uitslagen'!$B35)*INDEX('Shortlist teams'!$Y$7:$AC$26,MATCH($A35,'Shortlist teams'!$X$7:$X$26,1),MATCH($C35,'Shortlist teams'!$Y$6:$AC$6,1))),"")</f>
        <v/>
      </c>
      <c r="E35" t="str">
        <f>IFERROR(IF(COUNTIF('De Teams'!C$5:C$25,'De Uitslagen'!$B35)*INDEX('Shortlist teams'!$Y$7:$AC$26,MATCH($A35,'Shortlist teams'!$X$7:$X$26,1),MATCH($C35,'Shortlist teams'!$Y$6:$AC$6,1))=0,"",COUNTIF('De Teams'!C$5:C$25,'De Uitslagen'!$B35)*INDEX('Shortlist teams'!$Y$7:$AC$26,MATCH($A35,'Shortlist teams'!$X$7:$X$26,1),MATCH($C35,'Shortlist teams'!$Y$6:$AC$6,1))),"")</f>
        <v/>
      </c>
      <c r="F35" t="str">
        <f>IFERROR(IF(COUNTIF('De Teams'!D$5:D$25,'De Uitslagen'!$B35)*INDEX('Shortlist teams'!$Y$7:$AC$26,MATCH($A35,'Shortlist teams'!$X$7:$X$26,1),MATCH($C35,'Shortlist teams'!$Y$6:$AC$6,1))=0,"",COUNTIF('De Teams'!D$5:D$25,'De Uitslagen'!$B35)*INDEX('Shortlist teams'!$Y$7:$AC$26,MATCH($A35,'Shortlist teams'!$X$7:$X$26,1),MATCH($C35,'Shortlist teams'!$Y$6:$AC$6,1))),"")</f>
        <v/>
      </c>
      <c r="G35" t="str">
        <f>IFERROR(IF(COUNTIF('De Teams'!E$5:E$25,'De Uitslagen'!$B35)*INDEX('Shortlist teams'!$Y$7:$AC$26,MATCH($A35,'Shortlist teams'!$X$7:$X$26,1),MATCH($C35,'Shortlist teams'!$Y$6:$AC$6,1))=0,"",COUNTIF('De Teams'!E$5:E$25,'De Uitslagen'!$B35)*INDEX('Shortlist teams'!$Y$7:$AC$26,MATCH($A35,'Shortlist teams'!$X$7:$X$26,1),MATCH($C35,'Shortlist teams'!$Y$6:$AC$6,1))),"")</f>
        <v/>
      </c>
      <c r="H35" t="str">
        <f>IFERROR(IF(COUNTIF('De Teams'!F$5:F$25,'De Uitslagen'!$B35)*INDEX('Shortlist teams'!$Y$7:$AC$26,MATCH($A35,'Shortlist teams'!$X$7:$X$26,1),MATCH($C35,'Shortlist teams'!$Y$6:$AC$6,1))=0,"",COUNTIF('De Teams'!F$5:F$25,'De Uitslagen'!$B35)*INDEX('Shortlist teams'!$Y$7:$AC$26,MATCH($A35,'Shortlist teams'!$X$7:$X$26,1),MATCH($C35,'Shortlist teams'!$Y$6:$AC$6,1))),"")</f>
        <v/>
      </c>
      <c r="I35" t="str">
        <f>IFERROR(IF(COUNTIF('De Teams'!G$5:G$25,'De Uitslagen'!$B35)*INDEX('Shortlist teams'!$Y$7:$AC$26,MATCH($A35,'Shortlist teams'!$X$7:$X$26,1),MATCH($C35,'Shortlist teams'!$Y$6:$AC$6,1))=0,"",COUNTIF('De Teams'!G$5:G$25,'De Uitslagen'!$B35)*INDEX('Shortlist teams'!$Y$7:$AC$26,MATCH($A35,'Shortlist teams'!$X$7:$X$26,1),MATCH($C35,'Shortlist teams'!$Y$6:$AC$6,1))),"")</f>
        <v/>
      </c>
      <c r="J35" t="str">
        <f>IFERROR(IF(COUNTIF('De Teams'!H$5:H$25,'De Uitslagen'!$B35)*INDEX('Shortlist teams'!$Y$7:$AC$26,MATCH($A35,'Shortlist teams'!$X$7:$X$26,1),MATCH($C35,'Shortlist teams'!$Y$6:$AC$6,1))=0,"",COUNTIF('De Teams'!H$5:H$25,'De Uitslagen'!$B35)*INDEX('Shortlist teams'!$Y$7:$AC$26,MATCH($A35,'Shortlist teams'!$X$7:$X$26,1),MATCH($C35,'Shortlist teams'!$Y$6:$AC$6,1))),"")</f>
        <v/>
      </c>
      <c r="K35" t="str">
        <f>IFERROR(IF(COUNTIF('De Teams'!I$5:I$25,'De Uitslagen'!$B35)*INDEX('Shortlist teams'!$Y$7:$AC$26,MATCH($A35,'Shortlist teams'!$X$7:$X$26,1),MATCH($C35,'Shortlist teams'!$Y$6:$AC$6,1))=0,"",COUNTIF('De Teams'!I$5:I$25,'De Uitslagen'!$B35)*INDEX('Shortlist teams'!$Y$7:$AC$26,MATCH($A35,'Shortlist teams'!$X$7:$X$26,1),MATCH($C35,'Shortlist teams'!$Y$6:$AC$6,1))),"")</f>
        <v/>
      </c>
      <c r="L35" t="str">
        <f>IFERROR(IF(COUNTIF('De Teams'!J$5:J$25,'De Uitslagen'!$B35)*INDEX('Shortlist teams'!$Y$7:$AC$26,MATCH($A35,'Shortlist teams'!$X$7:$X$26,1),MATCH($C35,'Shortlist teams'!$Y$6:$AC$6,1))=0,"",COUNTIF('De Teams'!J$5:J$25,'De Uitslagen'!$B35)*INDEX('Shortlist teams'!$Y$7:$AC$26,MATCH($A35,'Shortlist teams'!$X$7:$X$26,1),MATCH($C35,'Shortlist teams'!$Y$6:$AC$6,1))),"")</f>
        <v/>
      </c>
      <c r="M35" t="str">
        <f>IFERROR(IF(COUNTIF('De Teams'!K$5:K$25,'De Uitslagen'!$B35)*INDEX('Shortlist teams'!$Y$7:$AC$26,MATCH($A35,'Shortlist teams'!$X$7:$X$26,1),MATCH($C35,'Shortlist teams'!$Y$6:$AC$6,1))=0,"",COUNTIF('De Teams'!K$5:K$25,'De Uitslagen'!$B35)*INDEX('Shortlist teams'!$Y$7:$AC$26,MATCH($A35,'Shortlist teams'!$X$7:$X$26,1),MATCH($C35,'Shortlist teams'!$Y$6:$AC$6,1))),"")</f>
        <v/>
      </c>
      <c r="N35" t="str">
        <f>IFERROR(IF(COUNTIF('De Teams'!L$5:L$25,'De Uitslagen'!$B35)*INDEX('Shortlist teams'!$Y$7:$AC$26,MATCH($A35,'Shortlist teams'!$X$7:$X$26,1),MATCH($C35,'Shortlist teams'!$Y$6:$AC$6,1))=0,"",COUNTIF('De Teams'!L$5:L$25,'De Uitslagen'!$B35)*INDEX('Shortlist teams'!$Y$7:$AC$26,MATCH($A35,'Shortlist teams'!$X$7:$X$26,1),MATCH($C35,'Shortlist teams'!$Y$6:$AC$6,1))),"")</f>
        <v/>
      </c>
      <c r="O35" t="str">
        <f>IFERROR(IF(COUNTIF('De Teams'!M$5:M$25,'De Uitslagen'!$B35)*INDEX('Shortlist teams'!$Y$7:$AC$26,MATCH($A35,'Shortlist teams'!$X$7:$X$26,1),MATCH($C35,'Shortlist teams'!$Y$6:$AC$6,1))=0,"",COUNTIF('De Teams'!M$5:M$25,'De Uitslagen'!$B35)*INDEX('Shortlist teams'!$Y$7:$AC$26,MATCH($A35,'Shortlist teams'!$X$7:$X$26,1),MATCH($C35,'Shortlist teams'!$Y$6:$AC$6,1))),"")</f>
        <v/>
      </c>
      <c r="P35" t="str">
        <f>IFERROR(IF(COUNTIF('De Teams'!N$5:N$25,'De Uitslagen'!$B35)*INDEX('Shortlist teams'!$Y$7:$AC$26,MATCH($A35,'Shortlist teams'!$X$7:$X$26,1),MATCH($C35,'Shortlist teams'!$Y$6:$AC$6,1))=0,"",COUNTIF('De Teams'!N$5:N$25,'De Uitslagen'!$B35)*INDEX('Shortlist teams'!$Y$7:$AC$26,MATCH($A35,'Shortlist teams'!$X$7:$X$26,1),MATCH($C35,'Shortlist teams'!$Y$6:$AC$6,1))),"")</f>
        <v/>
      </c>
      <c r="Q35" t="str">
        <f>IFERROR(IF(COUNTIF('De Teams'!O$5:O$25,'De Uitslagen'!$B35)*INDEX('Shortlist teams'!$Y$7:$AC$26,MATCH($A35,'Shortlist teams'!$X$7:$X$26,1),MATCH($C35,'Shortlist teams'!$Y$6:$AC$6,1))=0,"",COUNTIF('De Teams'!O$5:O$25,'De Uitslagen'!$B35)*INDEX('Shortlist teams'!$Y$7:$AC$26,MATCH($A35,'Shortlist teams'!$X$7:$X$26,1),MATCH($C35,'Shortlist teams'!$Y$6:$AC$6,1))),"")</f>
        <v/>
      </c>
      <c r="R35" s="3"/>
      <c r="V35" s="56"/>
      <c r="W35" s="11" t="s">
        <v>46</v>
      </c>
      <c r="X35"/>
      <c r="Y35"/>
      <c r="Z35" t="str">
        <f>IF('De Teams'!B28='De Uitslagen'!$X35,25+IF('De Uitslagen'!$Y35="Y",25,0),"")</f>
        <v/>
      </c>
      <c r="AA35" t="str">
        <f>IF('De Teams'!C28='De Uitslagen'!$X35,25+IF('De Uitslagen'!$Y35="Y",25,0),"")</f>
        <v/>
      </c>
      <c r="AB35" t="str">
        <f>IF('De Teams'!D28='De Uitslagen'!$X35,25+IF('De Uitslagen'!$Y35="Y",25,0),"")</f>
        <v/>
      </c>
      <c r="AC35" t="str">
        <f>IF('De Teams'!E28='De Uitslagen'!$X35,25+IF('De Uitslagen'!$Y35="Y",25,0),"")</f>
        <v/>
      </c>
      <c r="AD35" t="str">
        <f>IF('De Teams'!F28='De Uitslagen'!$X35,25+IF('De Uitslagen'!$Y35="Y",25,0),"")</f>
        <v/>
      </c>
      <c r="AE35" t="str">
        <f>IF('De Teams'!G28='De Uitslagen'!$X35,25+IF('De Uitslagen'!$Y35="Y",25,0),"")</f>
        <v/>
      </c>
      <c r="AF35" t="str">
        <f>IF('De Teams'!H28='De Uitslagen'!$X35,25+IF('De Uitslagen'!$Y35="Y",25,0),"")</f>
        <v/>
      </c>
      <c r="AG35" t="str">
        <f>IF('De Teams'!I28='De Uitslagen'!$X35,25+IF('De Uitslagen'!$Y35="Y",25,0),"")</f>
        <v/>
      </c>
      <c r="AH35" t="str">
        <f>IF('De Teams'!J28='De Uitslagen'!$X35,25+IF('De Uitslagen'!$Y35="Y",25,0),"")</f>
        <v/>
      </c>
      <c r="AI35" t="str">
        <f>IF('De Teams'!K28='De Uitslagen'!$X35,25+IF('De Uitslagen'!$Y35="Y",25,0),"")</f>
        <v/>
      </c>
      <c r="AJ35" t="str">
        <f>IF('De Teams'!L28='De Uitslagen'!$X35,25+IF('De Uitslagen'!$Y35="Y",25,0),"")</f>
        <v/>
      </c>
      <c r="AK35" t="str">
        <f>IF('De Teams'!M28='De Uitslagen'!$X35,25+IF('De Uitslagen'!$Y35="Y",25,0),"")</f>
        <v/>
      </c>
      <c r="AL35" t="str">
        <f>IF('De Teams'!N28='De Uitslagen'!$X35,25+IF('De Uitslagen'!$Y35="Y",25,0),"")</f>
        <v/>
      </c>
      <c r="AM35" s="56"/>
    </row>
    <row r="36" spans="1:39" ht="14.4" x14ac:dyDescent="0.3">
      <c r="A36" s="1">
        <v>3</v>
      </c>
      <c r="B36" s="5" t="s">
        <v>184</v>
      </c>
      <c r="C36" s="88">
        <f>IFERROR(VLOOKUP('De Uitslagen'!B36,'Shortlist teams'!B:C,2,FALSE),"")</f>
        <v>4</v>
      </c>
      <c r="D36" t="str">
        <f>IFERROR(IF(COUNTIF('De Teams'!B$5:B$25,'De Uitslagen'!$B36)*INDEX('Shortlist teams'!$Y$7:$AC$26,MATCH($A36,'Shortlist teams'!$X$7:$X$26,1),MATCH($C36,'Shortlist teams'!$Y$6:$AC$6,1))=0,"",COUNTIF('De Teams'!B$5:B$25,'De Uitslagen'!$B36)*INDEX('Shortlist teams'!$Y$7:$AC$26,MATCH($A36,'Shortlist teams'!$X$7:$X$26,1),MATCH($C36,'Shortlist teams'!$Y$6:$AC$6,1))),"")</f>
        <v/>
      </c>
      <c r="E36" t="str">
        <f>IFERROR(IF(COUNTIF('De Teams'!C$5:C$25,'De Uitslagen'!$B36)*INDEX('Shortlist teams'!$Y$7:$AC$26,MATCH($A36,'Shortlist teams'!$X$7:$X$26,1),MATCH($C36,'Shortlist teams'!$Y$6:$AC$6,1))=0,"",COUNTIF('De Teams'!C$5:C$25,'De Uitslagen'!$B36)*INDEX('Shortlist teams'!$Y$7:$AC$26,MATCH($A36,'Shortlist teams'!$X$7:$X$26,1),MATCH($C36,'Shortlist teams'!$Y$6:$AC$6,1))),"")</f>
        <v/>
      </c>
      <c r="F36" t="str">
        <f>IFERROR(IF(COUNTIF('De Teams'!D$5:D$25,'De Uitslagen'!$B36)*INDEX('Shortlist teams'!$Y$7:$AC$26,MATCH($A36,'Shortlist teams'!$X$7:$X$26,1),MATCH($C36,'Shortlist teams'!$Y$6:$AC$6,1))=0,"",COUNTIF('De Teams'!D$5:D$25,'De Uitslagen'!$B36)*INDEX('Shortlist teams'!$Y$7:$AC$26,MATCH($A36,'Shortlist teams'!$X$7:$X$26,1),MATCH($C36,'Shortlist teams'!$Y$6:$AC$6,1))),"")</f>
        <v/>
      </c>
      <c r="G36" t="str">
        <f>IFERROR(IF(COUNTIF('De Teams'!E$5:E$25,'De Uitslagen'!$B36)*INDEX('Shortlist teams'!$Y$7:$AC$26,MATCH($A36,'Shortlist teams'!$X$7:$X$26,1),MATCH($C36,'Shortlist teams'!$Y$6:$AC$6,1))=0,"",COUNTIF('De Teams'!E$5:E$25,'De Uitslagen'!$B36)*INDEX('Shortlist teams'!$Y$7:$AC$26,MATCH($A36,'Shortlist teams'!$X$7:$X$26,1),MATCH($C36,'Shortlist teams'!$Y$6:$AC$6,1))),"")</f>
        <v/>
      </c>
      <c r="H36" t="str">
        <f>IFERROR(IF(COUNTIF('De Teams'!F$5:F$25,'De Uitslagen'!$B36)*INDEX('Shortlist teams'!$Y$7:$AC$26,MATCH($A36,'Shortlist teams'!$X$7:$X$26,1),MATCH($C36,'Shortlist teams'!$Y$6:$AC$6,1))=0,"",COUNTIF('De Teams'!F$5:F$25,'De Uitslagen'!$B36)*INDEX('Shortlist teams'!$Y$7:$AC$26,MATCH($A36,'Shortlist teams'!$X$7:$X$26,1),MATCH($C36,'Shortlist teams'!$Y$6:$AC$6,1))),"")</f>
        <v/>
      </c>
      <c r="I36" t="str">
        <f>IFERROR(IF(COUNTIF('De Teams'!G$5:G$25,'De Uitslagen'!$B36)*INDEX('Shortlist teams'!$Y$7:$AC$26,MATCH($A36,'Shortlist teams'!$X$7:$X$26,1),MATCH($C36,'Shortlist teams'!$Y$6:$AC$6,1))=0,"",COUNTIF('De Teams'!G$5:G$25,'De Uitslagen'!$B36)*INDEX('Shortlist teams'!$Y$7:$AC$26,MATCH($A36,'Shortlist teams'!$X$7:$X$26,1),MATCH($C36,'Shortlist teams'!$Y$6:$AC$6,1))),"")</f>
        <v/>
      </c>
      <c r="J36" t="str">
        <f>IFERROR(IF(COUNTIF('De Teams'!H$5:H$25,'De Uitslagen'!$B36)*INDEX('Shortlist teams'!$Y$7:$AC$26,MATCH($A36,'Shortlist teams'!$X$7:$X$26,1),MATCH($C36,'Shortlist teams'!$Y$6:$AC$6,1))=0,"",COUNTIF('De Teams'!H$5:H$25,'De Uitslagen'!$B36)*INDEX('Shortlist teams'!$Y$7:$AC$26,MATCH($A36,'Shortlist teams'!$X$7:$X$26,1),MATCH($C36,'Shortlist teams'!$Y$6:$AC$6,1))),"")</f>
        <v/>
      </c>
      <c r="K36" t="str">
        <f>IFERROR(IF(COUNTIF('De Teams'!I$5:I$25,'De Uitslagen'!$B36)*INDEX('Shortlist teams'!$Y$7:$AC$26,MATCH($A36,'Shortlist teams'!$X$7:$X$26,1),MATCH($C36,'Shortlist teams'!$Y$6:$AC$6,1))=0,"",COUNTIF('De Teams'!I$5:I$25,'De Uitslagen'!$B36)*INDEX('Shortlist teams'!$Y$7:$AC$26,MATCH($A36,'Shortlist teams'!$X$7:$X$26,1),MATCH($C36,'Shortlist teams'!$Y$6:$AC$6,1))),"")</f>
        <v/>
      </c>
      <c r="L36" t="str">
        <f>IFERROR(IF(COUNTIF('De Teams'!J$5:J$25,'De Uitslagen'!$B36)*INDEX('Shortlist teams'!$Y$7:$AC$26,MATCH($A36,'Shortlist teams'!$X$7:$X$26,1),MATCH($C36,'Shortlist teams'!$Y$6:$AC$6,1))=0,"",COUNTIF('De Teams'!J$5:J$25,'De Uitslagen'!$B36)*INDEX('Shortlist teams'!$Y$7:$AC$26,MATCH($A36,'Shortlist teams'!$X$7:$X$26,1),MATCH($C36,'Shortlist teams'!$Y$6:$AC$6,1))),"")</f>
        <v/>
      </c>
      <c r="M36" t="str">
        <f>IFERROR(IF(COUNTIF('De Teams'!K$5:K$25,'De Uitslagen'!$B36)*INDEX('Shortlist teams'!$Y$7:$AC$26,MATCH($A36,'Shortlist teams'!$X$7:$X$26,1),MATCH($C36,'Shortlist teams'!$Y$6:$AC$6,1))=0,"",COUNTIF('De Teams'!K$5:K$25,'De Uitslagen'!$B36)*INDEX('Shortlist teams'!$Y$7:$AC$26,MATCH($A36,'Shortlist teams'!$X$7:$X$26,1),MATCH($C36,'Shortlist teams'!$Y$6:$AC$6,1))),"")</f>
        <v/>
      </c>
      <c r="N36" t="str">
        <f>IFERROR(IF(COUNTIF('De Teams'!L$5:L$25,'De Uitslagen'!$B36)*INDEX('Shortlist teams'!$Y$7:$AC$26,MATCH($A36,'Shortlist teams'!$X$7:$X$26,1),MATCH($C36,'Shortlist teams'!$Y$6:$AC$6,1))=0,"",COUNTIF('De Teams'!L$5:L$25,'De Uitslagen'!$B36)*INDEX('Shortlist teams'!$Y$7:$AC$26,MATCH($A36,'Shortlist teams'!$X$7:$X$26,1),MATCH($C36,'Shortlist teams'!$Y$6:$AC$6,1))),"")</f>
        <v/>
      </c>
      <c r="O36" t="str">
        <f>IFERROR(IF(COUNTIF('De Teams'!M$5:M$25,'De Uitslagen'!$B36)*INDEX('Shortlist teams'!$Y$7:$AC$26,MATCH($A36,'Shortlist teams'!$X$7:$X$26,1),MATCH($C36,'Shortlist teams'!$Y$6:$AC$6,1))=0,"",COUNTIF('De Teams'!M$5:M$25,'De Uitslagen'!$B36)*INDEX('Shortlist teams'!$Y$7:$AC$26,MATCH($A36,'Shortlist teams'!$X$7:$X$26,1),MATCH($C36,'Shortlist teams'!$Y$6:$AC$6,1))),"")</f>
        <v/>
      </c>
      <c r="P36" t="str">
        <f>IFERROR(IF(COUNTIF('De Teams'!N$5:N$25,'De Uitslagen'!$B36)*INDEX('Shortlist teams'!$Y$7:$AC$26,MATCH($A36,'Shortlist teams'!$X$7:$X$26,1),MATCH($C36,'Shortlist teams'!$Y$6:$AC$6,1))=0,"",COUNTIF('De Teams'!N$5:N$25,'De Uitslagen'!$B36)*INDEX('Shortlist teams'!$Y$7:$AC$26,MATCH($A36,'Shortlist teams'!$X$7:$X$26,1),MATCH($C36,'Shortlist teams'!$Y$6:$AC$6,1))),"")</f>
        <v/>
      </c>
      <c r="Q36" t="str">
        <f>IFERROR(IF(COUNTIF('De Teams'!O$5:O$25,'De Uitslagen'!$B36)*INDEX('Shortlist teams'!$Y$7:$AC$26,MATCH($A36,'Shortlist teams'!$X$7:$X$26,1),MATCH($C36,'Shortlist teams'!$Y$6:$AC$6,1))=0,"",COUNTIF('De Teams'!O$5:O$25,'De Uitslagen'!$B36)*INDEX('Shortlist teams'!$Y$7:$AC$26,MATCH($A36,'Shortlist teams'!$X$7:$X$26,1),MATCH($C36,'Shortlist teams'!$Y$6:$AC$6,1))),"")</f>
        <v/>
      </c>
      <c r="R36" s="3"/>
      <c r="V36" s="56"/>
      <c r="W36" s="12" t="s">
        <v>47</v>
      </c>
      <c r="X36"/>
      <c r="Y36"/>
      <c r="Z36" t="str">
        <f>IF('De Teams'!B29='De Uitslagen'!$X36,25+IF('De Uitslagen'!$Y36="Y",25,0),"")</f>
        <v/>
      </c>
      <c r="AA36" t="str">
        <f>IF('De Teams'!C29='De Uitslagen'!$X36,25+IF('De Uitslagen'!$Y36="Y",25,0),"")</f>
        <v/>
      </c>
      <c r="AB36" t="str">
        <f>IF('De Teams'!D29='De Uitslagen'!$X36,25+IF('De Uitslagen'!$Y36="Y",25,0),"")</f>
        <v/>
      </c>
      <c r="AC36" t="str">
        <f>IF('De Teams'!E29='De Uitslagen'!$X36,25+IF('De Uitslagen'!$Y36="Y",25,0),"")</f>
        <v/>
      </c>
      <c r="AD36" t="str">
        <f>IF('De Teams'!F29='De Uitslagen'!$X36,25+IF('De Uitslagen'!$Y36="Y",25,0),"")</f>
        <v/>
      </c>
      <c r="AE36" t="str">
        <f>IF('De Teams'!G29='De Uitslagen'!$X36,25+IF('De Uitslagen'!$Y36="Y",25,0),"")</f>
        <v/>
      </c>
      <c r="AF36" t="str">
        <f>IF('De Teams'!H29='De Uitslagen'!$X36,25+IF('De Uitslagen'!$Y36="Y",25,0),"")</f>
        <v/>
      </c>
      <c r="AG36" t="str">
        <f>IF('De Teams'!I29='De Uitslagen'!$X36,25+IF('De Uitslagen'!$Y36="Y",25,0),"")</f>
        <v/>
      </c>
      <c r="AH36" t="str">
        <f>IF('De Teams'!J29='De Uitslagen'!$X36,25+IF('De Uitslagen'!$Y36="Y",25,0),"")</f>
        <v/>
      </c>
      <c r="AI36" t="str">
        <f>IF('De Teams'!K29='De Uitslagen'!$X36,25+IF('De Uitslagen'!$Y36="Y",25,0),"")</f>
        <v/>
      </c>
      <c r="AJ36" t="str">
        <f>IF('De Teams'!L29='De Uitslagen'!$X36,25+IF('De Uitslagen'!$Y36="Y",25,0),"")</f>
        <v/>
      </c>
      <c r="AK36" t="str">
        <f>IF('De Teams'!M29='De Uitslagen'!$X36,25+IF('De Uitslagen'!$Y36="Y",25,0),"")</f>
        <v/>
      </c>
      <c r="AL36" t="str">
        <f>IF('De Teams'!N29='De Uitslagen'!$X36,25+IF('De Uitslagen'!$Y36="Y",25,0),"")</f>
        <v/>
      </c>
      <c r="AM36" s="56"/>
    </row>
    <row r="37" spans="1:39" ht="12.75" customHeight="1" x14ac:dyDescent="0.3">
      <c r="A37" s="1">
        <v>4</v>
      </c>
      <c r="B37" s="8" t="s">
        <v>289</v>
      </c>
      <c r="C37" s="88">
        <f>IFERROR(VLOOKUP('De Uitslagen'!B37,'Shortlist teams'!B:C,2,FALSE),"")</f>
        <v>4</v>
      </c>
      <c r="D37" t="str">
        <f>IFERROR(IF(COUNTIF('De Teams'!B$5:B$25,'De Uitslagen'!$B37)*INDEX('Shortlist teams'!$Y$7:$AC$26,MATCH($A37,'Shortlist teams'!$X$7:$X$26,1),MATCH($C37,'Shortlist teams'!$Y$6:$AC$6,1))=0,"",COUNTIF('De Teams'!B$5:B$25,'De Uitslagen'!$B37)*INDEX('Shortlist teams'!$Y$7:$AC$26,MATCH($A37,'Shortlist teams'!$X$7:$X$26,1),MATCH($C37,'Shortlist teams'!$Y$6:$AC$6,1))),"")</f>
        <v/>
      </c>
      <c r="E37" t="str">
        <f>IFERROR(IF(COUNTIF('De Teams'!C$5:C$25,'De Uitslagen'!$B37)*INDEX('Shortlist teams'!$Y$7:$AC$26,MATCH($A37,'Shortlist teams'!$X$7:$X$26,1),MATCH($C37,'Shortlist teams'!$Y$6:$AC$6,1))=0,"",COUNTIF('De Teams'!C$5:C$25,'De Uitslagen'!$B37)*INDEX('Shortlist teams'!$Y$7:$AC$26,MATCH($A37,'Shortlist teams'!$X$7:$X$26,1),MATCH($C37,'Shortlist teams'!$Y$6:$AC$6,1))),"")</f>
        <v/>
      </c>
      <c r="F37" t="str">
        <f>IFERROR(IF(COUNTIF('De Teams'!D$5:D$25,'De Uitslagen'!$B37)*INDEX('Shortlist teams'!$Y$7:$AC$26,MATCH($A37,'Shortlist teams'!$X$7:$X$26,1),MATCH($C37,'Shortlist teams'!$Y$6:$AC$6,1))=0,"",COUNTIF('De Teams'!D$5:D$25,'De Uitslagen'!$B37)*INDEX('Shortlist teams'!$Y$7:$AC$26,MATCH($A37,'Shortlist teams'!$X$7:$X$26,1),MATCH($C37,'Shortlist teams'!$Y$6:$AC$6,1))),"")</f>
        <v/>
      </c>
      <c r="G37" t="str">
        <f>IFERROR(IF(COUNTIF('De Teams'!E$5:E$25,'De Uitslagen'!$B37)*INDEX('Shortlist teams'!$Y$7:$AC$26,MATCH($A37,'Shortlist teams'!$X$7:$X$26,1),MATCH($C37,'Shortlist teams'!$Y$6:$AC$6,1))=0,"",COUNTIF('De Teams'!E$5:E$25,'De Uitslagen'!$B37)*INDEX('Shortlist teams'!$Y$7:$AC$26,MATCH($A37,'Shortlist teams'!$X$7:$X$26,1),MATCH($C37,'Shortlist teams'!$Y$6:$AC$6,1))),"")</f>
        <v/>
      </c>
      <c r="H37">
        <f>IFERROR(IF(COUNTIF('De Teams'!F$5:F$25,'De Uitslagen'!$B37)*INDEX('Shortlist teams'!$Y$7:$AC$26,MATCH($A37,'Shortlist teams'!$X$7:$X$26,1),MATCH($C37,'Shortlist teams'!$Y$6:$AC$6,1))=0,"",COUNTIF('De Teams'!F$5:F$25,'De Uitslagen'!$B37)*INDEX('Shortlist teams'!$Y$7:$AC$26,MATCH($A37,'Shortlist teams'!$X$7:$X$26,1),MATCH($C37,'Shortlist teams'!$Y$6:$AC$6,1))),"")</f>
        <v>32</v>
      </c>
      <c r="I37" t="str">
        <f>IFERROR(IF(COUNTIF('De Teams'!G$5:G$25,'De Uitslagen'!$B37)*INDEX('Shortlist teams'!$Y$7:$AC$26,MATCH($A37,'Shortlist teams'!$X$7:$X$26,1),MATCH($C37,'Shortlist teams'!$Y$6:$AC$6,1))=0,"",COUNTIF('De Teams'!G$5:G$25,'De Uitslagen'!$B37)*INDEX('Shortlist teams'!$Y$7:$AC$26,MATCH($A37,'Shortlist teams'!$X$7:$X$26,1),MATCH($C37,'Shortlist teams'!$Y$6:$AC$6,1))),"")</f>
        <v/>
      </c>
      <c r="J37" t="str">
        <f>IFERROR(IF(COUNTIF('De Teams'!H$5:H$25,'De Uitslagen'!$B37)*INDEX('Shortlist teams'!$Y$7:$AC$26,MATCH($A37,'Shortlist teams'!$X$7:$X$26,1),MATCH($C37,'Shortlist teams'!$Y$6:$AC$6,1))=0,"",COUNTIF('De Teams'!H$5:H$25,'De Uitslagen'!$B37)*INDEX('Shortlist teams'!$Y$7:$AC$26,MATCH($A37,'Shortlist teams'!$X$7:$X$26,1),MATCH($C37,'Shortlist teams'!$Y$6:$AC$6,1))),"")</f>
        <v/>
      </c>
      <c r="K37" t="str">
        <f>IFERROR(IF(COUNTIF('De Teams'!I$5:I$25,'De Uitslagen'!$B37)*INDEX('Shortlist teams'!$Y$7:$AC$26,MATCH($A37,'Shortlist teams'!$X$7:$X$26,1),MATCH($C37,'Shortlist teams'!$Y$6:$AC$6,1))=0,"",COUNTIF('De Teams'!I$5:I$25,'De Uitslagen'!$B37)*INDEX('Shortlist teams'!$Y$7:$AC$26,MATCH($A37,'Shortlist teams'!$X$7:$X$26,1),MATCH($C37,'Shortlist teams'!$Y$6:$AC$6,1))),"")</f>
        <v/>
      </c>
      <c r="L37" t="str">
        <f>IFERROR(IF(COUNTIF('De Teams'!J$5:J$25,'De Uitslagen'!$B37)*INDEX('Shortlist teams'!$Y$7:$AC$26,MATCH($A37,'Shortlist teams'!$X$7:$X$26,1),MATCH($C37,'Shortlist teams'!$Y$6:$AC$6,1))=0,"",COUNTIF('De Teams'!J$5:J$25,'De Uitslagen'!$B37)*INDEX('Shortlist teams'!$Y$7:$AC$26,MATCH($A37,'Shortlist teams'!$X$7:$X$26,1),MATCH($C37,'Shortlist teams'!$Y$6:$AC$6,1))),"")</f>
        <v/>
      </c>
      <c r="M37" t="str">
        <f>IFERROR(IF(COUNTIF('De Teams'!K$5:K$25,'De Uitslagen'!$B37)*INDEX('Shortlist teams'!$Y$7:$AC$26,MATCH($A37,'Shortlist teams'!$X$7:$X$26,1),MATCH($C37,'Shortlist teams'!$Y$6:$AC$6,1))=0,"",COUNTIF('De Teams'!K$5:K$25,'De Uitslagen'!$B37)*INDEX('Shortlist teams'!$Y$7:$AC$26,MATCH($A37,'Shortlist teams'!$X$7:$X$26,1),MATCH($C37,'Shortlist teams'!$Y$6:$AC$6,1))),"")</f>
        <v/>
      </c>
      <c r="N37" t="str">
        <f>IFERROR(IF(COUNTIF('De Teams'!L$5:L$25,'De Uitslagen'!$B37)*INDEX('Shortlist teams'!$Y$7:$AC$26,MATCH($A37,'Shortlist teams'!$X$7:$X$26,1),MATCH($C37,'Shortlist teams'!$Y$6:$AC$6,1))=0,"",COUNTIF('De Teams'!L$5:L$25,'De Uitslagen'!$B37)*INDEX('Shortlist teams'!$Y$7:$AC$26,MATCH($A37,'Shortlist teams'!$X$7:$X$26,1),MATCH($C37,'Shortlist teams'!$Y$6:$AC$6,1))),"")</f>
        <v/>
      </c>
      <c r="O37" t="str">
        <f>IFERROR(IF(COUNTIF('De Teams'!M$5:M$25,'De Uitslagen'!$B37)*INDEX('Shortlist teams'!$Y$7:$AC$26,MATCH($A37,'Shortlist teams'!$X$7:$X$26,1),MATCH($C37,'Shortlist teams'!$Y$6:$AC$6,1))=0,"",COUNTIF('De Teams'!M$5:M$25,'De Uitslagen'!$B37)*INDEX('Shortlist teams'!$Y$7:$AC$26,MATCH($A37,'Shortlist teams'!$X$7:$X$26,1),MATCH($C37,'Shortlist teams'!$Y$6:$AC$6,1))),"")</f>
        <v/>
      </c>
      <c r="P37" t="str">
        <f>IFERROR(IF(COUNTIF('De Teams'!N$5:N$25,'De Uitslagen'!$B37)*INDEX('Shortlist teams'!$Y$7:$AC$26,MATCH($A37,'Shortlist teams'!$X$7:$X$26,1),MATCH($C37,'Shortlist teams'!$Y$6:$AC$6,1))=0,"",COUNTIF('De Teams'!N$5:N$25,'De Uitslagen'!$B37)*INDEX('Shortlist teams'!$Y$7:$AC$26,MATCH($A37,'Shortlist teams'!$X$7:$X$26,1),MATCH($C37,'Shortlist teams'!$Y$6:$AC$6,1))),"")</f>
        <v/>
      </c>
      <c r="Q37" t="str">
        <f>IFERROR(IF(COUNTIF('De Teams'!O$5:O$25,'De Uitslagen'!$B37)*INDEX('Shortlist teams'!$Y$7:$AC$26,MATCH($A37,'Shortlist teams'!$X$7:$X$26,1),MATCH($C37,'Shortlist teams'!$Y$6:$AC$6,1))=0,"",COUNTIF('De Teams'!O$5:O$25,'De Uitslagen'!$B37)*INDEX('Shortlist teams'!$Y$7:$AC$26,MATCH($A37,'Shortlist teams'!$X$7:$X$26,1),MATCH($C37,'Shortlist teams'!$Y$6:$AC$6,1))),"")</f>
        <v/>
      </c>
      <c r="R37" s="3"/>
      <c r="U37" s="57"/>
      <c r="V37" s="56"/>
      <c r="W37" s="13" t="s">
        <v>18</v>
      </c>
      <c r="X37"/>
      <c r="Y37"/>
      <c r="Z37" t="str">
        <f>IF('De Teams'!B30='De Uitslagen'!$X37,25+IF('De Uitslagen'!$Y37="Y",25,0),"")</f>
        <v/>
      </c>
      <c r="AA37" t="str">
        <f>IF('De Teams'!C30='De Uitslagen'!$X37,25+IF('De Uitslagen'!$Y37="Y",25,0),"")</f>
        <v/>
      </c>
      <c r="AB37" t="str">
        <f>IF('De Teams'!D30='De Uitslagen'!$X37,25+IF('De Uitslagen'!$Y37="Y",25,0),"")</f>
        <v/>
      </c>
      <c r="AC37" t="str">
        <f>IF('De Teams'!E30='De Uitslagen'!$X37,25+IF('De Uitslagen'!$Y37="Y",25,0),"")</f>
        <v/>
      </c>
      <c r="AD37" t="str">
        <f>IF('De Teams'!F30='De Uitslagen'!$X37,25+IF('De Uitslagen'!$Y37="Y",25,0),"")</f>
        <v/>
      </c>
      <c r="AE37" t="str">
        <f>IF('De Teams'!G30='De Uitslagen'!$X37,25+IF('De Uitslagen'!$Y37="Y",25,0),"")</f>
        <v/>
      </c>
      <c r="AF37" t="str">
        <f>IF('De Teams'!H30='De Uitslagen'!$X37,25+IF('De Uitslagen'!$Y37="Y",25,0),"")</f>
        <v/>
      </c>
      <c r="AG37" t="str">
        <f>IF('De Teams'!I30='De Uitslagen'!$X37,25+IF('De Uitslagen'!$Y37="Y",25,0),"")</f>
        <v/>
      </c>
      <c r="AH37" t="str">
        <f>IF('De Teams'!J30='De Uitslagen'!$X37,25+IF('De Uitslagen'!$Y37="Y",25,0),"")</f>
        <v/>
      </c>
      <c r="AI37" t="str">
        <f>IF('De Teams'!K30='De Uitslagen'!$X37,25+IF('De Uitslagen'!$Y37="Y",25,0),"")</f>
        <v/>
      </c>
      <c r="AJ37" t="str">
        <f>IF('De Teams'!L30='De Uitslagen'!$X37,25+IF('De Uitslagen'!$Y37="Y",25,0),"")</f>
        <v/>
      </c>
      <c r="AK37" t="str">
        <f>IF('De Teams'!M30='De Uitslagen'!$X37,25+IF('De Uitslagen'!$Y37="Y",25,0),"")</f>
        <v/>
      </c>
      <c r="AL37" t="str">
        <f>IF('De Teams'!N30='De Uitslagen'!$X37,25+IF('De Uitslagen'!$Y37="Y",25,0),"")</f>
        <v/>
      </c>
      <c r="AM37" s="56"/>
    </row>
    <row r="38" spans="1:39" ht="14.4" x14ac:dyDescent="0.3">
      <c r="A38" s="1">
        <v>5</v>
      </c>
      <c r="B38" s="6" t="s">
        <v>190</v>
      </c>
      <c r="C38" s="88">
        <f>IFERROR(VLOOKUP('De Uitslagen'!B38,'Shortlist teams'!B:C,2,FALSE),"")</f>
        <v>4</v>
      </c>
      <c r="D38" t="str">
        <f>IFERROR(IF(COUNTIF('De Teams'!B$5:B$25,'De Uitslagen'!$B38)*INDEX('Shortlist teams'!$Y$7:$AC$26,MATCH($A38,'Shortlist teams'!$X$7:$X$26,1),MATCH($C38,'Shortlist teams'!$Y$6:$AC$6,1))=0,"",COUNTIF('De Teams'!B$5:B$25,'De Uitslagen'!$B38)*INDEX('Shortlist teams'!$Y$7:$AC$26,MATCH($A38,'Shortlist teams'!$X$7:$X$26,1),MATCH($C38,'Shortlist teams'!$Y$6:$AC$6,1))),"")</f>
        <v/>
      </c>
      <c r="E38" t="str">
        <f>IFERROR(IF(COUNTIF('De Teams'!C$5:C$25,'De Uitslagen'!$B38)*INDEX('Shortlist teams'!$Y$7:$AC$26,MATCH($A38,'Shortlist teams'!$X$7:$X$26,1),MATCH($C38,'Shortlist teams'!$Y$6:$AC$6,1))=0,"",COUNTIF('De Teams'!C$5:C$25,'De Uitslagen'!$B38)*INDEX('Shortlist teams'!$Y$7:$AC$26,MATCH($A38,'Shortlist teams'!$X$7:$X$26,1),MATCH($C38,'Shortlist teams'!$Y$6:$AC$6,1))),"")</f>
        <v/>
      </c>
      <c r="F38" t="str">
        <f>IFERROR(IF(COUNTIF('De Teams'!D$5:D$25,'De Uitslagen'!$B38)*INDEX('Shortlist teams'!$Y$7:$AC$26,MATCH($A38,'Shortlist teams'!$X$7:$X$26,1),MATCH($C38,'Shortlist teams'!$Y$6:$AC$6,1))=0,"",COUNTIF('De Teams'!D$5:D$25,'De Uitslagen'!$B38)*INDEX('Shortlist teams'!$Y$7:$AC$26,MATCH($A38,'Shortlist teams'!$X$7:$X$26,1),MATCH($C38,'Shortlist teams'!$Y$6:$AC$6,1))),"")</f>
        <v/>
      </c>
      <c r="G38" t="str">
        <f>IFERROR(IF(COUNTIF('De Teams'!E$5:E$25,'De Uitslagen'!$B38)*INDEX('Shortlist teams'!$Y$7:$AC$26,MATCH($A38,'Shortlist teams'!$X$7:$X$26,1),MATCH($C38,'Shortlist teams'!$Y$6:$AC$6,1))=0,"",COUNTIF('De Teams'!E$5:E$25,'De Uitslagen'!$B38)*INDEX('Shortlist teams'!$Y$7:$AC$26,MATCH($A38,'Shortlist teams'!$X$7:$X$26,1),MATCH($C38,'Shortlist teams'!$Y$6:$AC$6,1))),"")</f>
        <v/>
      </c>
      <c r="H38" t="str">
        <f>IFERROR(IF(COUNTIF('De Teams'!F$5:F$25,'De Uitslagen'!$B38)*INDEX('Shortlist teams'!$Y$7:$AC$26,MATCH($A38,'Shortlist teams'!$X$7:$X$26,1),MATCH($C38,'Shortlist teams'!$Y$6:$AC$6,1))=0,"",COUNTIF('De Teams'!F$5:F$25,'De Uitslagen'!$B38)*INDEX('Shortlist teams'!$Y$7:$AC$26,MATCH($A38,'Shortlist teams'!$X$7:$X$26,1),MATCH($C38,'Shortlist teams'!$Y$6:$AC$6,1))),"")</f>
        <v/>
      </c>
      <c r="I38" t="str">
        <f>IFERROR(IF(COUNTIF('De Teams'!G$5:G$25,'De Uitslagen'!$B38)*INDEX('Shortlist teams'!$Y$7:$AC$26,MATCH($A38,'Shortlist teams'!$X$7:$X$26,1),MATCH($C38,'Shortlist teams'!$Y$6:$AC$6,1))=0,"",COUNTIF('De Teams'!G$5:G$25,'De Uitslagen'!$B38)*INDEX('Shortlist teams'!$Y$7:$AC$26,MATCH($A38,'Shortlist teams'!$X$7:$X$26,1),MATCH($C38,'Shortlist teams'!$Y$6:$AC$6,1))),"")</f>
        <v/>
      </c>
      <c r="J38" t="str">
        <f>IFERROR(IF(COUNTIF('De Teams'!H$5:H$25,'De Uitslagen'!$B38)*INDEX('Shortlist teams'!$Y$7:$AC$26,MATCH($A38,'Shortlist teams'!$X$7:$X$26,1),MATCH($C38,'Shortlist teams'!$Y$6:$AC$6,1))=0,"",COUNTIF('De Teams'!H$5:H$25,'De Uitslagen'!$B38)*INDEX('Shortlist teams'!$Y$7:$AC$26,MATCH($A38,'Shortlist teams'!$X$7:$X$26,1),MATCH($C38,'Shortlist teams'!$Y$6:$AC$6,1))),"")</f>
        <v/>
      </c>
      <c r="K38" t="str">
        <f>IFERROR(IF(COUNTIF('De Teams'!I$5:I$25,'De Uitslagen'!$B38)*INDEX('Shortlist teams'!$Y$7:$AC$26,MATCH($A38,'Shortlist teams'!$X$7:$X$26,1),MATCH($C38,'Shortlist teams'!$Y$6:$AC$6,1))=0,"",COUNTIF('De Teams'!I$5:I$25,'De Uitslagen'!$B38)*INDEX('Shortlist teams'!$Y$7:$AC$26,MATCH($A38,'Shortlist teams'!$X$7:$X$26,1),MATCH($C38,'Shortlist teams'!$Y$6:$AC$6,1))),"")</f>
        <v/>
      </c>
      <c r="L38" t="str">
        <f>IFERROR(IF(COUNTIF('De Teams'!J$5:J$25,'De Uitslagen'!$B38)*INDEX('Shortlist teams'!$Y$7:$AC$26,MATCH($A38,'Shortlist teams'!$X$7:$X$26,1),MATCH($C38,'Shortlist teams'!$Y$6:$AC$6,1))=0,"",COUNTIF('De Teams'!J$5:J$25,'De Uitslagen'!$B38)*INDEX('Shortlist teams'!$Y$7:$AC$26,MATCH($A38,'Shortlist teams'!$X$7:$X$26,1),MATCH($C38,'Shortlist teams'!$Y$6:$AC$6,1))),"")</f>
        <v/>
      </c>
      <c r="M38" t="str">
        <f>IFERROR(IF(COUNTIF('De Teams'!K$5:K$25,'De Uitslagen'!$B38)*INDEX('Shortlist teams'!$Y$7:$AC$26,MATCH($A38,'Shortlist teams'!$X$7:$X$26,1),MATCH($C38,'Shortlist teams'!$Y$6:$AC$6,1))=0,"",COUNTIF('De Teams'!K$5:K$25,'De Uitslagen'!$B38)*INDEX('Shortlist teams'!$Y$7:$AC$26,MATCH($A38,'Shortlist teams'!$X$7:$X$26,1),MATCH($C38,'Shortlist teams'!$Y$6:$AC$6,1))),"")</f>
        <v/>
      </c>
      <c r="N38" t="str">
        <f>IFERROR(IF(COUNTIF('De Teams'!L$5:L$25,'De Uitslagen'!$B38)*INDEX('Shortlist teams'!$Y$7:$AC$26,MATCH($A38,'Shortlist teams'!$X$7:$X$26,1),MATCH($C38,'Shortlist teams'!$Y$6:$AC$6,1))=0,"",COUNTIF('De Teams'!L$5:L$25,'De Uitslagen'!$B38)*INDEX('Shortlist teams'!$Y$7:$AC$26,MATCH($A38,'Shortlist teams'!$X$7:$X$26,1),MATCH($C38,'Shortlist teams'!$Y$6:$AC$6,1))),"")</f>
        <v/>
      </c>
      <c r="O38" t="str">
        <f>IFERROR(IF(COUNTIF('De Teams'!M$5:M$25,'De Uitslagen'!$B38)*INDEX('Shortlist teams'!$Y$7:$AC$26,MATCH($A38,'Shortlist teams'!$X$7:$X$26,1),MATCH($C38,'Shortlist teams'!$Y$6:$AC$6,1))=0,"",COUNTIF('De Teams'!M$5:M$25,'De Uitslagen'!$B38)*INDEX('Shortlist teams'!$Y$7:$AC$26,MATCH($A38,'Shortlist teams'!$X$7:$X$26,1),MATCH($C38,'Shortlist teams'!$Y$6:$AC$6,1))),"")</f>
        <v/>
      </c>
      <c r="P38" t="str">
        <f>IFERROR(IF(COUNTIF('De Teams'!N$5:N$25,'De Uitslagen'!$B38)*INDEX('Shortlist teams'!$Y$7:$AC$26,MATCH($A38,'Shortlist teams'!$X$7:$X$26,1),MATCH($C38,'Shortlist teams'!$Y$6:$AC$6,1))=0,"",COUNTIF('De Teams'!N$5:N$25,'De Uitslagen'!$B38)*INDEX('Shortlist teams'!$Y$7:$AC$26,MATCH($A38,'Shortlist teams'!$X$7:$X$26,1),MATCH($C38,'Shortlist teams'!$Y$6:$AC$6,1))),"")</f>
        <v/>
      </c>
      <c r="Q38" t="str">
        <f>IFERROR(IF(COUNTIF('De Teams'!O$5:O$25,'De Uitslagen'!$B38)*INDEX('Shortlist teams'!$Y$7:$AC$26,MATCH($A38,'Shortlist teams'!$X$7:$X$26,1),MATCH($C38,'Shortlist teams'!$Y$6:$AC$6,1))=0,"",COUNTIF('De Teams'!O$5:O$25,'De Uitslagen'!$B38)*INDEX('Shortlist teams'!$Y$7:$AC$26,MATCH($A38,'Shortlist teams'!$X$7:$X$26,1),MATCH($C38,'Shortlist teams'!$Y$6:$AC$6,1))),"")</f>
        <v/>
      </c>
      <c r="R38" s="3"/>
      <c r="V38" s="56"/>
      <c r="W38" s="14" t="s">
        <v>198</v>
      </c>
      <c r="X38"/>
      <c r="Y38"/>
      <c r="Z38" t="str">
        <f>IF('De Teams'!B31='De Uitslagen'!$X38,25+IF('De Uitslagen'!$Y38="Y",25,0),"")</f>
        <v/>
      </c>
      <c r="AA38" t="str">
        <f>IF('De Teams'!C31='De Uitslagen'!$X38,25+IF('De Uitslagen'!$Y38="Y",25,0),"")</f>
        <v/>
      </c>
      <c r="AB38">
        <v>25</v>
      </c>
      <c r="AC38" t="str">
        <f>IF('De Teams'!E31='De Uitslagen'!$X38,25+IF('De Uitslagen'!$Y38="Y",25,0),"")</f>
        <v/>
      </c>
      <c r="AD38" t="str">
        <f>IF('De Teams'!F31='De Uitslagen'!$X38,25+IF('De Uitslagen'!$Y38="Y",25,0),"")</f>
        <v/>
      </c>
      <c r="AE38">
        <v>25</v>
      </c>
      <c r="AF38">
        <v>25</v>
      </c>
      <c r="AG38">
        <v>25</v>
      </c>
      <c r="AH38" t="str">
        <f>IF('De Teams'!J31='De Uitslagen'!$X38,25+IF('De Uitslagen'!$Y38="Y",25,0),"")</f>
        <v/>
      </c>
      <c r="AI38">
        <v>25</v>
      </c>
      <c r="AJ38" t="str">
        <f>IF('De Teams'!L31='De Uitslagen'!$X38,25+IF('De Uitslagen'!$Y38="Y",25,0),"")</f>
        <v/>
      </c>
      <c r="AK38" t="str">
        <f>IF('De Teams'!M31='De Uitslagen'!$X38,25+IF('De Uitslagen'!$Y38="Y",25,0),"")</f>
        <v/>
      </c>
      <c r="AL38" t="str">
        <f>IF('De Teams'!N31='De Uitslagen'!$X38,25+IF('De Uitslagen'!$Y38="Y",25,0),"")</f>
        <v/>
      </c>
      <c r="AM38" s="56"/>
    </row>
    <row r="39" spans="1:39" ht="14.4" x14ac:dyDescent="0.3">
      <c r="A39" s="1">
        <v>6</v>
      </c>
      <c r="B39" s="5" t="s">
        <v>149</v>
      </c>
      <c r="C39" s="88">
        <f>IFERROR(VLOOKUP('De Uitslagen'!B39,'Shortlist teams'!B:C,2,FALSE),"")</f>
        <v>4</v>
      </c>
      <c r="D39" t="str">
        <f>IFERROR(IF(COUNTIF('De Teams'!B$5:B$25,'De Uitslagen'!$B39)*INDEX('Shortlist teams'!$Y$7:$AC$26,MATCH($A39,'Shortlist teams'!$X$7:$X$26,1),MATCH($C39,'Shortlist teams'!$Y$6:$AC$6,1))=0,"",COUNTIF('De Teams'!B$5:B$25,'De Uitslagen'!$B39)*INDEX('Shortlist teams'!$Y$7:$AC$26,MATCH($A39,'Shortlist teams'!$X$7:$X$26,1),MATCH($C39,'Shortlist teams'!$Y$6:$AC$6,1))),"")</f>
        <v/>
      </c>
      <c r="E39" t="str">
        <f>IFERROR(IF(COUNTIF('De Teams'!C$5:C$25,'De Uitslagen'!$B39)*INDEX('Shortlist teams'!$Y$7:$AC$26,MATCH($A39,'Shortlist teams'!$X$7:$X$26,1),MATCH($C39,'Shortlist teams'!$Y$6:$AC$6,1))=0,"",COUNTIF('De Teams'!C$5:C$25,'De Uitslagen'!$B39)*INDEX('Shortlist teams'!$Y$7:$AC$26,MATCH($A39,'Shortlist teams'!$X$7:$X$26,1),MATCH($C39,'Shortlist teams'!$Y$6:$AC$6,1))),"")</f>
        <v/>
      </c>
      <c r="F39" t="str">
        <f>IFERROR(IF(COUNTIF('De Teams'!D$5:D$25,'De Uitslagen'!$B39)*INDEX('Shortlist teams'!$Y$7:$AC$26,MATCH($A39,'Shortlist teams'!$X$7:$X$26,1),MATCH($C39,'Shortlist teams'!$Y$6:$AC$6,1))=0,"",COUNTIF('De Teams'!D$5:D$25,'De Uitslagen'!$B39)*INDEX('Shortlist teams'!$Y$7:$AC$26,MATCH($A39,'Shortlist teams'!$X$7:$X$26,1),MATCH($C39,'Shortlist teams'!$Y$6:$AC$6,1))),"")</f>
        <v/>
      </c>
      <c r="G39" t="str">
        <f>IFERROR(IF(COUNTIF('De Teams'!E$5:E$25,'De Uitslagen'!$B39)*INDEX('Shortlist teams'!$Y$7:$AC$26,MATCH($A39,'Shortlist teams'!$X$7:$X$26,1),MATCH($C39,'Shortlist teams'!$Y$6:$AC$6,1))=0,"",COUNTIF('De Teams'!E$5:E$25,'De Uitslagen'!$B39)*INDEX('Shortlist teams'!$Y$7:$AC$26,MATCH($A39,'Shortlist teams'!$X$7:$X$26,1),MATCH($C39,'Shortlist teams'!$Y$6:$AC$6,1))),"")</f>
        <v/>
      </c>
      <c r="H39" t="str">
        <f>IFERROR(IF(COUNTIF('De Teams'!F$5:F$25,'De Uitslagen'!$B39)*INDEX('Shortlist teams'!$Y$7:$AC$26,MATCH($A39,'Shortlist teams'!$X$7:$X$26,1),MATCH($C39,'Shortlist teams'!$Y$6:$AC$6,1))=0,"",COUNTIF('De Teams'!F$5:F$25,'De Uitslagen'!$B39)*INDEX('Shortlist teams'!$Y$7:$AC$26,MATCH($A39,'Shortlist teams'!$X$7:$X$26,1),MATCH($C39,'Shortlist teams'!$Y$6:$AC$6,1))),"")</f>
        <v/>
      </c>
      <c r="I39" t="str">
        <f>IFERROR(IF(COUNTIF('De Teams'!G$5:G$25,'De Uitslagen'!$B39)*INDEX('Shortlist teams'!$Y$7:$AC$26,MATCH($A39,'Shortlist teams'!$X$7:$X$26,1),MATCH($C39,'Shortlist teams'!$Y$6:$AC$6,1))=0,"",COUNTIF('De Teams'!G$5:G$25,'De Uitslagen'!$B39)*INDEX('Shortlist teams'!$Y$7:$AC$26,MATCH($A39,'Shortlist teams'!$X$7:$X$26,1),MATCH($C39,'Shortlist teams'!$Y$6:$AC$6,1))),"")</f>
        <v/>
      </c>
      <c r="J39" t="str">
        <f>IFERROR(IF(COUNTIF('De Teams'!H$5:H$25,'De Uitslagen'!$B39)*INDEX('Shortlist teams'!$Y$7:$AC$26,MATCH($A39,'Shortlist teams'!$X$7:$X$26,1),MATCH($C39,'Shortlist teams'!$Y$6:$AC$6,1))=0,"",COUNTIF('De Teams'!H$5:H$25,'De Uitslagen'!$B39)*INDEX('Shortlist teams'!$Y$7:$AC$26,MATCH($A39,'Shortlist teams'!$X$7:$X$26,1),MATCH($C39,'Shortlist teams'!$Y$6:$AC$6,1))),"")</f>
        <v/>
      </c>
      <c r="K39" t="str">
        <f>IFERROR(IF(COUNTIF('De Teams'!I$5:I$25,'De Uitslagen'!$B39)*INDEX('Shortlist teams'!$Y$7:$AC$26,MATCH($A39,'Shortlist teams'!$X$7:$X$26,1),MATCH($C39,'Shortlist teams'!$Y$6:$AC$6,1))=0,"",COUNTIF('De Teams'!I$5:I$25,'De Uitslagen'!$B39)*INDEX('Shortlist teams'!$Y$7:$AC$26,MATCH($A39,'Shortlist teams'!$X$7:$X$26,1),MATCH($C39,'Shortlist teams'!$Y$6:$AC$6,1))),"")</f>
        <v/>
      </c>
      <c r="L39" t="str">
        <f>IFERROR(IF(COUNTIF('De Teams'!J$5:J$25,'De Uitslagen'!$B39)*INDEX('Shortlist teams'!$Y$7:$AC$26,MATCH($A39,'Shortlist teams'!$X$7:$X$26,1),MATCH($C39,'Shortlist teams'!$Y$6:$AC$6,1))=0,"",COUNTIF('De Teams'!J$5:J$25,'De Uitslagen'!$B39)*INDEX('Shortlist teams'!$Y$7:$AC$26,MATCH($A39,'Shortlist teams'!$X$7:$X$26,1),MATCH($C39,'Shortlist teams'!$Y$6:$AC$6,1))),"")</f>
        <v/>
      </c>
      <c r="M39" t="str">
        <f>IFERROR(IF(COUNTIF('De Teams'!K$5:K$25,'De Uitslagen'!$B39)*INDEX('Shortlist teams'!$Y$7:$AC$26,MATCH($A39,'Shortlist teams'!$X$7:$X$26,1),MATCH($C39,'Shortlist teams'!$Y$6:$AC$6,1))=0,"",COUNTIF('De Teams'!K$5:K$25,'De Uitslagen'!$B39)*INDEX('Shortlist teams'!$Y$7:$AC$26,MATCH($A39,'Shortlist teams'!$X$7:$X$26,1),MATCH($C39,'Shortlist teams'!$Y$6:$AC$6,1))),"")</f>
        <v/>
      </c>
      <c r="N39" t="str">
        <f>IFERROR(IF(COUNTIF('De Teams'!L$5:L$25,'De Uitslagen'!$B39)*INDEX('Shortlist teams'!$Y$7:$AC$26,MATCH($A39,'Shortlist teams'!$X$7:$X$26,1),MATCH($C39,'Shortlist teams'!$Y$6:$AC$6,1))=0,"",COUNTIF('De Teams'!L$5:L$25,'De Uitslagen'!$B39)*INDEX('Shortlist teams'!$Y$7:$AC$26,MATCH($A39,'Shortlist teams'!$X$7:$X$26,1),MATCH($C39,'Shortlist teams'!$Y$6:$AC$6,1))),"")</f>
        <v/>
      </c>
      <c r="O39" t="str">
        <f>IFERROR(IF(COUNTIF('De Teams'!M$5:M$25,'De Uitslagen'!$B39)*INDEX('Shortlist teams'!$Y$7:$AC$26,MATCH($A39,'Shortlist teams'!$X$7:$X$26,1),MATCH($C39,'Shortlist teams'!$Y$6:$AC$6,1))=0,"",COUNTIF('De Teams'!M$5:M$25,'De Uitslagen'!$B39)*INDEX('Shortlist teams'!$Y$7:$AC$26,MATCH($A39,'Shortlist teams'!$X$7:$X$26,1),MATCH($C39,'Shortlist teams'!$Y$6:$AC$6,1))),"")</f>
        <v/>
      </c>
      <c r="P39" t="str">
        <f>IFERROR(IF(COUNTIF('De Teams'!N$5:N$25,'De Uitslagen'!$B39)*INDEX('Shortlist teams'!$Y$7:$AC$26,MATCH($A39,'Shortlist teams'!$X$7:$X$26,1),MATCH($C39,'Shortlist teams'!$Y$6:$AC$6,1))=0,"",COUNTIF('De Teams'!N$5:N$25,'De Uitslagen'!$B39)*INDEX('Shortlist teams'!$Y$7:$AC$26,MATCH($A39,'Shortlist teams'!$X$7:$X$26,1),MATCH($C39,'Shortlist teams'!$Y$6:$AC$6,1))),"")</f>
        <v/>
      </c>
      <c r="Q39" t="str">
        <f>IFERROR(IF(COUNTIF('De Teams'!O$5:O$25,'De Uitslagen'!$B39)*INDEX('Shortlist teams'!$Y$7:$AC$26,MATCH($A39,'Shortlist teams'!$X$7:$X$26,1),MATCH($C39,'Shortlist teams'!$Y$6:$AC$6,1))=0,"",COUNTIF('De Teams'!O$5:O$25,'De Uitslagen'!$B39)*INDEX('Shortlist teams'!$Y$7:$AC$26,MATCH($A39,'Shortlist teams'!$X$7:$X$26,1),MATCH($C39,'Shortlist teams'!$Y$6:$AC$6,1))),"")</f>
        <v/>
      </c>
      <c r="R39" s="3"/>
      <c r="V39" s="56"/>
      <c r="W39" s="15" t="s">
        <v>48</v>
      </c>
      <c r="X39"/>
      <c r="Y39"/>
      <c r="Z39" t="str">
        <f>IF('De Teams'!B32='De Uitslagen'!$X39,25+IF('De Uitslagen'!$Y39="Y",25,0),"")</f>
        <v/>
      </c>
      <c r="AA39" t="str">
        <f>IF('De Teams'!C32='De Uitslagen'!$X39,25+IF('De Uitslagen'!$Y39="Y",25,0),"")</f>
        <v/>
      </c>
      <c r="AB39" t="str">
        <f>IF('De Teams'!D32='De Uitslagen'!$X39,25+IF('De Uitslagen'!$Y39="Y",25,0),"")</f>
        <v/>
      </c>
      <c r="AC39" t="str">
        <f>IF('De Teams'!E32='De Uitslagen'!$X39,25+IF('De Uitslagen'!$Y39="Y",25,0),"")</f>
        <v/>
      </c>
      <c r="AD39" t="str">
        <f>IF('De Teams'!F32='De Uitslagen'!$X39,25+IF('De Uitslagen'!$Y39="Y",25,0),"")</f>
        <v/>
      </c>
      <c r="AE39" t="str">
        <f>IF('De Teams'!G32='De Uitslagen'!$X39,25+IF('De Uitslagen'!$Y39="Y",25,0),"")</f>
        <v/>
      </c>
      <c r="AF39" t="str">
        <f>IF('De Teams'!H32='De Uitslagen'!$X39,25+IF('De Uitslagen'!$Y39="Y",25,0),"")</f>
        <v/>
      </c>
      <c r="AG39" t="str">
        <f>IF('De Teams'!I32='De Uitslagen'!$X39,25+IF('De Uitslagen'!$Y39="Y",25,0),"")</f>
        <v/>
      </c>
      <c r="AH39" t="str">
        <f>IF('De Teams'!J32='De Uitslagen'!$X39,25+IF('De Uitslagen'!$Y39="Y",25,0),"")</f>
        <v/>
      </c>
      <c r="AI39" t="str">
        <f>IF('De Teams'!K32='De Uitslagen'!$X39,25+IF('De Uitslagen'!$Y39="Y",25,0),"")</f>
        <v/>
      </c>
      <c r="AJ39" t="str">
        <f>IF('De Teams'!L32='De Uitslagen'!$X39,25+IF('De Uitslagen'!$Y39="Y",25,0),"")</f>
        <v/>
      </c>
      <c r="AK39" t="str">
        <f>IF('De Teams'!M32='De Uitslagen'!$X39,25+IF('De Uitslagen'!$Y39="Y",25,0),"")</f>
        <v/>
      </c>
      <c r="AL39" t="str">
        <f>IF('De Teams'!N32='De Uitslagen'!$X39,25+IF('De Uitslagen'!$Y39="Y",25,0),"")</f>
        <v/>
      </c>
      <c r="AM39" s="56"/>
    </row>
    <row r="40" spans="1:39" ht="14.4" x14ac:dyDescent="0.3">
      <c r="A40" s="1">
        <v>7</v>
      </c>
      <c r="B40" s="8" t="s">
        <v>262</v>
      </c>
      <c r="C40" s="88">
        <f>IFERROR(VLOOKUP('De Uitslagen'!B40,'Shortlist teams'!B:C,2,FALSE),"")</f>
        <v>4</v>
      </c>
      <c r="D40" t="str">
        <f>IFERROR(IF(COUNTIF('De Teams'!B$5:B$25,'De Uitslagen'!$B40)*INDEX('Shortlist teams'!$Y$7:$AC$26,MATCH($A40,'Shortlist teams'!$X$7:$X$26,1),MATCH($C40,'Shortlist teams'!$Y$6:$AC$6,1))=0,"",COUNTIF('De Teams'!B$5:B$25,'De Uitslagen'!$B40)*INDEX('Shortlist teams'!$Y$7:$AC$26,MATCH($A40,'Shortlist teams'!$X$7:$X$26,1),MATCH($C40,'Shortlist teams'!$Y$6:$AC$6,1))),"")</f>
        <v/>
      </c>
      <c r="E40" t="str">
        <f>IFERROR(IF(COUNTIF('De Teams'!C$5:C$25,'De Uitslagen'!$B40)*INDEX('Shortlist teams'!$Y$7:$AC$26,MATCH($A40,'Shortlist teams'!$X$7:$X$26,1),MATCH($C40,'Shortlist teams'!$Y$6:$AC$6,1))=0,"",COUNTIF('De Teams'!C$5:C$25,'De Uitslagen'!$B40)*INDEX('Shortlist teams'!$Y$7:$AC$26,MATCH($A40,'Shortlist teams'!$X$7:$X$26,1),MATCH($C40,'Shortlist teams'!$Y$6:$AC$6,1))),"")</f>
        <v/>
      </c>
      <c r="F40" t="str">
        <f>IFERROR(IF(COUNTIF('De Teams'!D$5:D$25,'De Uitslagen'!$B40)*INDEX('Shortlist teams'!$Y$7:$AC$26,MATCH($A40,'Shortlist teams'!$X$7:$X$26,1),MATCH($C40,'Shortlist teams'!$Y$6:$AC$6,1))=0,"",COUNTIF('De Teams'!D$5:D$25,'De Uitslagen'!$B40)*INDEX('Shortlist teams'!$Y$7:$AC$26,MATCH($A40,'Shortlist teams'!$X$7:$X$26,1),MATCH($C40,'Shortlist teams'!$Y$6:$AC$6,1))),"")</f>
        <v/>
      </c>
      <c r="G40" t="str">
        <f>IFERROR(IF(COUNTIF('De Teams'!E$5:E$25,'De Uitslagen'!$B40)*INDEX('Shortlist teams'!$Y$7:$AC$26,MATCH($A40,'Shortlist teams'!$X$7:$X$26,1),MATCH($C40,'Shortlist teams'!$Y$6:$AC$6,1))=0,"",COUNTIF('De Teams'!E$5:E$25,'De Uitslagen'!$B40)*INDEX('Shortlist teams'!$Y$7:$AC$26,MATCH($A40,'Shortlist teams'!$X$7:$X$26,1),MATCH($C40,'Shortlist teams'!$Y$6:$AC$6,1))),"")</f>
        <v/>
      </c>
      <c r="H40" t="str">
        <f>IFERROR(IF(COUNTIF('De Teams'!F$5:F$25,'De Uitslagen'!$B40)*INDEX('Shortlist teams'!$Y$7:$AC$26,MATCH($A40,'Shortlist teams'!$X$7:$X$26,1),MATCH($C40,'Shortlist teams'!$Y$6:$AC$6,1))=0,"",COUNTIF('De Teams'!F$5:F$25,'De Uitslagen'!$B40)*INDEX('Shortlist teams'!$Y$7:$AC$26,MATCH($A40,'Shortlist teams'!$X$7:$X$26,1),MATCH($C40,'Shortlist teams'!$Y$6:$AC$6,1))),"")</f>
        <v/>
      </c>
      <c r="I40" t="str">
        <f>IFERROR(IF(COUNTIF('De Teams'!G$5:G$25,'De Uitslagen'!$B40)*INDEX('Shortlist teams'!$Y$7:$AC$26,MATCH($A40,'Shortlist teams'!$X$7:$X$26,1),MATCH($C40,'Shortlist teams'!$Y$6:$AC$6,1))=0,"",COUNTIF('De Teams'!G$5:G$25,'De Uitslagen'!$B40)*INDEX('Shortlist teams'!$Y$7:$AC$26,MATCH($A40,'Shortlist teams'!$X$7:$X$26,1),MATCH($C40,'Shortlist teams'!$Y$6:$AC$6,1))),"")</f>
        <v/>
      </c>
      <c r="J40" t="str">
        <f>IFERROR(IF(COUNTIF('De Teams'!H$5:H$25,'De Uitslagen'!$B40)*INDEX('Shortlist teams'!$Y$7:$AC$26,MATCH($A40,'Shortlist teams'!$X$7:$X$26,1),MATCH($C40,'Shortlist teams'!$Y$6:$AC$6,1))=0,"",COUNTIF('De Teams'!H$5:H$25,'De Uitslagen'!$B40)*INDEX('Shortlist teams'!$Y$7:$AC$26,MATCH($A40,'Shortlist teams'!$X$7:$X$26,1),MATCH($C40,'Shortlist teams'!$Y$6:$AC$6,1))),"")</f>
        <v/>
      </c>
      <c r="K40" t="str">
        <f>IFERROR(IF(COUNTIF('De Teams'!I$5:I$25,'De Uitslagen'!$B40)*INDEX('Shortlist teams'!$Y$7:$AC$26,MATCH($A40,'Shortlist teams'!$X$7:$X$26,1),MATCH($C40,'Shortlist teams'!$Y$6:$AC$6,1))=0,"",COUNTIF('De Teams'!I$5:I$25,'De Uitslagen'!$B40)*INDEX('Shortlist teams'!$Y$7:$AC$26,MATCH($A40,'Shortlist teams'!$X$7:$X$26,1),MATCH($C40,'Shortlist teams'!$Y$6:$AC$6,1))),"")</f>
        <v/>
      </c>
      <c r="L40" t="str">
        <f>IFERROR(IF(COUNTIF('De Teams'!J$5:J$25,'De Uitslagen'!$B40)*INDEX('Shortlist teams'!$Y$7:$AC$26,MATCH($A40,'Shortlist teams'!$X$7:$X$26,1),MATCH($C40,'Shortlist teams'!$Y$6:$AC$6,1))=0,"",COUNTIF('De Teams'!J$5:J$25,'De Uitslagen'!$B40)*INDEX('Shortlist teams'!$Y$7:$AC$26,MATCH($A40,'Shortlist teams'!$X$7:$X$26,1),MATCH($C40,'Shortlist teams'!$Y$6:$AC$6,1))),"")</f>
        <v/>
      </c>
      <c r="M40" t="str">
        <f>IFERROR(IF(COUNTIF('De Teams'!K$5:K$25,'De Uitslagen'!$B40)*INDEX('Shortlist teams'!$Y$7:$AC$26,MATCH($A40,'Shortlist teams'!$X$7:$X$26,1),MATCH($C40,'Shortlist teams'!$Y$6:$AC$6,1))=0,"",COUNTIF('De Teams'!K$5:K$25,'De Uitslagen'!$B40)*INDEX('Shortlist teams'!$Y$7:$AC$26,MATCH($A40,'Shortlist teams'!$X$7:$X$26,1),MATCH($C40,'Shortlist teams'!$Y$6:$AC$6,1))),"")</f>
        <v/>
      </c>
      <c r="N40" t="str">
        <f>IFERROR(IF(COUNTIF('De Teams'!L$5:L$25,'De Uitslagen'!$B40)*INDEX('Shortlist teams'!$Y$7:$AC$26,MATCH($A40,'Shortlist teams'!$X$7:$X$26,1),MATCH($C40,'Shortlist teams'!$Y$6:$AC$6,1))=0,"",COUNTIF('De Teams'!L$5:L$25,'De Uitslagen'!$B40)*INDEX('Shortlist teams'!$Y$7:$AC$26,MATCH($A40,'Shortlist teams'!$X$7:$X$26,1),MATCH($C40,'Shortlist teams'!$Y$6:$AC$6,1))),"")</f>
        <v/>
      </c>
      <c r="O40" t="str">
        <f>IFERROR(IF(COUNTIF('De Teams'!M$5:M$25,'De Uitslagen'!$B40)*INDEX('Shortlist teams'!$Y$7:$AC$26,MATCH($A40,'Shortlist teams'!$X$7:$X$26,1),MATCH($C40,'Shortlist teams'!$Y$6:$AC$6,1))=0,"",COUNTIF('De Teams'!M$5:M$25,'De Uitslagen'!$B40)*INDEX('Shortlist teams'!$Y$7:$AC$26,MATCH($A40,'Shortlist teams'!$X$7:$X$26,1),MATCH($C40,'Shortlist teams'!$Y$6:$AC$6,1))),"")</f>
        <v/>
      </c>
      <c r="P40" t="str">
        <f>IFERROR(IF(COUNTIF('De Teams'!N$5:N$25,'De Uitslagen'!$B40)*INDEX('Shortlist teams'!$Y$7:$AC$26,MATCH($A40,'Shortlist teams'!$X$7:$X$26,1),MATCH($C40,'Shortlist teams'!$Y$6:$AC$6,1))=0,"",COUNTIF('De Teams'!N$5:N$25,'De Uitslagen'!$B40)*INDEX('Shortlist teams'!$Y$7:$AC$26,MATCH($A40,'Shortlist teams'!$X$7:$X$26,1),MATCH($C40,'Shortlist teams'!$Y$6:$AC$6,1))),"")</f>
        <v/>
      </c>
      <c r="Q40" t="str">
        <f>IFERROR(IF(COUNTIF('De Teams'!O$5:O$25,'De Uitslagen'!$B40)*INDEX('Shortlist teams'!$Y$7:$AC$26,MATCH($A40,'Shortlist teams'!$X$7:$X$26,1),MATCH($C40,'Shortlist teams'!$Y$6:$AC$6,1))=0,"",COUNTIF('De Teams'!O$5:O$25,'De Uitslagen'!$B40)*INDEX('Shortlist teams'!$Y$7:$AC$26,MATCH($A40,'Shortlist teams'!$X$7:$X$26,1),MATCH($C40,'Shortlist teams'!$Y$6:$AC$6,1))),"")</f>
        <v/>
      </c>
      <c r="R40" s="3"/>
      <c r="V40" s="56"/>
      <c r="W40" s="16" t="s">
        <v>49</v>
      </c>
      <c r="X40"/>
      <c r="Y40"/>
      <c r="Z40" t="str">
        <f>IF('De Teams'!B33='De Uitslagen'!$X40,25+IF('De Uitslagen'!$Y40="Y",25,0),"")</f>
        <v/>
      </c>
      <c r="AA40" t="str">
        <f>IF('De Teams'!C33='De Uitslagen'!$X40,25+IF('De Uitslagen'!$Y40="Y",25,0),"")</f>
        <v/>
      </c>
      <c r="AB40" t="str">
        <f>IF('De Teams'!D33='De Uitslagen'!$X40,25+IF('De Uitslagen'!$Y40="Y",25,0),"")</f>
        <v/>
      </c>
      <c r="AC40" t="str">
        <f>IF('De Teams'!E33='De Uitslagen'!$X40,25+IF('De Uitslagen'!$Y40="Y",25,0),"")</f>
        <v/>
      </c>
      <c r="AD40" t="str">
        <f>IF('De Teams'!F33='De Uitslagen'!$X40,25+IF('De Uitslagen'!$Y40="Y",25,0),"")</f>
        <v/>
      </c>
      <c r="AE40" t="str">
        <f>IF('De Teams'!G33='De Uitslagen'!$X40,25+IF('De Uitslagen'!$Y40="Y",25,0),"")</f>
        <v/>
      </c>
      <c r="AF40" t="str">
        <f>IF('De Teams'!H33='De Uitslagen'!$X40,25+IF('De Uitslagen'!$Y40="Y",25,0),"")</f>
        <v/>
      </c>
      <c r="AG40" t="str">
        <f>IF('De Teams'!I33='De Uitslagen'!$X40,25+IF('De Uitslagen'!$Y40="Y",25,0),"")</f>
        <v/>
      </c>
      <c r="AH40" t="str">
        <f>IF('De Teams'!J33='De Uitslagen'!$X40,25+IF('De Uitslagen'!$Y40="Y",25,0),"")</f>
        <v/>
      </c>
      <c r="AI40" t="str">
        <f>IF('De Teams'!K33='De Uitslagen'!$X40,25+IF('De Uitslagen'!$Y40="Y",25,0),"")</f>
        <v/>
      </c>
      <c r="AJ40" t="str">
        <f>IF('De Teams'!L33='De Uitslagen'!$X40,25+IF('De Uitslagen'!$Y40="Y",25,0),"")</f>
        <v/>
      </c>
      <c r="AK40" t="str">
        <f>IF('De Teams'!M33='De Uitslagen'!$X40,25+IF('De Uitslagen'!$Y40="Y",25,0),"")</f>
        <v/>
      </c>
      <c r="AL40" t="str">
        <f>IF('De Teams'!N33='De Uitslagen'!$X40,25+IF('De Uitslagen'!$Y40="Y",25,0),"")</f>
        <v/>
      </c>
      <c r="AM40" s="56"/>
    </row>
    <row r="41" spans="1:39" ht="12.75" customHeight="1" x14ac:dyDescent="0.3">
      <c r="A41" s="1">
        <v>8</v>
      </c>
      <c r="B41" s="8" t="s">
        <v>191</v>
      </c>
      <c r="C41" s="88">
        <f>IFERROR(VLOOKUP('De Uitslagen'!B41,'Shortlist teams'!B:C,2,FALSE),"")</f>
        <v>4</v>
      </c>
      <c r="D41" t="str">
        <f>IFERROR(IF(COUNTIF('De Teams'!B$5:B$25,'De Uitslagen'!$B41)*INDEX('Shortlist teams'!$Y$7:$AC$26,MATCH($A41,'Shortlist teams'!$X$7:$X$26,1),MATCH($C41,'Shortlist teams'!$Y$6:$AC$6,1))=0,"",COUNTIF('De Teams'!B$5:B$25,'De Uitslagen'!$B41)*INDEX('Shortlist teams'!$Y$7:$AC$26,MATCH($A41,'Shortlist teams'!$X$7:$X$26,1),MATCH($C41,'Shortlist teams'!$Y$6:$AC$6,1))),"")</f>
        <v/>
      </c>
      <c r="E41" t="str">
        <f>IFERROR(IF(COUNTIF('De Teams'!C$5:C$25,'De Uitslagen'!$B41)*INDEX('Shortlist teams'!$Y$7:$AC$26,MATCH($A41,'Shortlist teams'!$X$7:$X$26,1),MATCH($C41,'Shortlist teams'!$Y$6:$AC$6,1))=0,"",COUNTIF('De Teams'!C$5:C$25,'De Uitslagen'!$B41)*INDEX('Shortlist teams'!$Y$7:$AC$26,MATCH($A41,'Shortlist teams'!$X$7:$X$26,1),MATCH($C41,'Shortlist teams'!$Y$6:$AC$6,1))),"")</f>
        <v/>
      </c>
      <c r="F41" t="str">
        <f>IFERROR(IF(COUNTIF('De Teams'!D$5:D$25,'De Uitslagen'!$B41)*INDEX('Shortlist teams'!$Y$7:$AC$26,MATCH($A41,'Shortlist teams'!$X$7:$X$26,1),MATCH($C41,'Shortlist teams'!$Y$6:$AC$6,1))=0,"",COUNTIF('De Teams'!D$5:D$25,'De Uitslagen'!$B41)*INDEX('Shortlist teams'!$Y$7:$AC$26,MATCH($A41,'Shortlist teams'!$X$7:$X$26,1),MATCH($C41,'Shortlist teams'!$Y$6:$AC$6,1))),"")</f>
        <v/>
      </c>
      <c r="G41" t="str">
        <f>IFERROR(IF(COUNTIF('De Teams'!E$5:E$25,'De Uitslagen'!$B41)*INDEX('Shortlist teams'!$Y$7:$AC$26,MATCH($A41,'Shortlist teams'!$X$7:$X$26,1),MATCH($C41,'Shortlist teams'!$Y$6:$AC$6,1))=0,"",COUNTIF('De Teams'!E$5:E$25,'De Uitslagen'!$B41)*INDEX('Shortlist teams'!$Y$7:$AC$26,MATCH($A41,'Shortlist teams'!$X$7:$X$26,1),MATCH($C41,'Shortlist teams'!$Y$6:$AC$6,1))),"")</f>
        <v/>
      </c>
      <c r="H41" t="str">
        <f>IFERROR(IF(COUNTIF('De Teams'!F$5:F$25,'De Uitslagen'!$B41)*INDEX('Shortlist teams'!$Y$7:$AC$26,MATCH($A41,'Shortlist teams'!$X$7:$X$26,1),MATCH($C41,'Shortlist teams'!$Y$6:$AC$6,1))=0,"",COUNTIF('De Teams'!F$5:F$25,'De Uitslagen'!$B41)*INDEX('Shortlist teams'!$Y$7:$AC$26,MATCH($A41,'Shortlist teams'!$X$7:$X$26,1),MATCH($C41,'Shortlist teams'!$Y$6:$AC$6,1))),"")</f>
        <v/>
      </c>
      <c r="I41">
        <f>IFERROR(IF(COUNTIF('De Teams'!G$5:G$25,'De Uitslagen'!$B41)*INDEX('Shortlist teams'!$Y$7:$AC$26,MATCH($A41,'Shortlist teams'!$X$7:$X$26,1),MATCH($C41,'Shortlist teams'!$Y$6:$AC$6,1))=0,"",COUNTIF('De Teams'!G$5:G$25,'De Uitslagen'!$B41)*INDEX('Shortlist teams'!$Y$7:$AC$26,MATCH($A41,'Shortlist teams'!$X$7:$X$26,1),MATCH($C41,'Shortlist teams'!$Y$6:$AC$6,1))),"")</f>
        <v>22</v>
      </c>
      <c r="J41" t="str">
        <f>IFERROR(IF(COUNTIF('De Teams'!H$5:H$25,'De Uitslagen'!$B41)*INDEX('Shortlist teams'!$Y$7:$AC$26,MATCH($A41,'Shortlist teams'!$X$7:$X$26,1),MATCH($C41,'Shortlist teams'!$Y$6:$AC$6,1))=0,"",COUNTIF('De Teams'!H$5:H$25,'De Uitslagen'!$B41)*INDEX('Shortlist teams'!$Y$7:$AC$26,MATCH($A41,'Shortlist teams'!$X$7:$X$26,1),MATCH($C41,'Shortlist teams'!$Y$6:$AC$6,1))),"")</f>
        <v/>
      </c>
      <c r="K41" t="str">
        <f>IFERROR(IF(COUNTIF('De Teams'!I$5:I$25,'De Uitslagen'!$B41)*INDEX('Shortlist teams'!$Y$7:$AC$26,MATCH($A41,'Shortlist teams'!$X$7:$X$26,1),MATCH($C41,'Shortlist teams'!$Y$6:$AC$6,1))=0,"",COUNTIF('De Teams'!I$5:I$25,'De Uitslagen'!$B41)*INDEX('Shortlist teams'!$Y$7:$AC$26,MATCH($A41,'Shortlist teams'!$X$7:$X$26,1),MATCH($C41,'Shortlist teams'!$Y$6:$AC$6,1))),"")</f>
        <v/>
      </c>
      <c r="L41" t="str">
        <f>IFERROR(IF(COUNTIF('De Teams'!J$5:J$25,'De Uitslagen'!$B41)*INDEX('Shortlist teams'!$Y$7:$AC$26,MATCH($A41,'Shortlist teams'!$X$7:$X$26,1),MATCH($C41,'Shortlist teams'!$Y$6:$AC$6,1))=0,"",COUNTIF('De Teams'!J$5:J$25,'De Uitslagen'!$B41)*INDEX('Shortlist teams'!$Y$7:$AC$26,MATCH($A41,'Shortlist teams'!$X$7:$X$26,1),MATCH($C41,'Shortlist teams'!$Y$6:$AC$6,1))),"")</f>
        <v/>
      </c>
      <c r="M41" t="str">
        <f>IFERROR(IF(COUNTIF('De Teams'!K$5:K$25,'De Uitslagen'!$B41)*INDEX('Shortlist teams'!$Y$7:$AC$26,MATCH($A41,'Shortlist teams'!$X$7:$X$26,1),MATCH($C41,'Shortlist teams'!$Y$6:$AC$6,1))=0,"",COUNTIF('De Teams'!K$5:K$25,'De Uitslagen'!$B41)*INDEX('Shortlist teams'!$Y$7:$AC$26,MATCH($A41,'Shortlist teams'!$X$7:$X$26,1),MATCH($C41,'Shortlist teams'!$Y$6:$AC$6,1))),"")</f>
        <v/>
      </c>
      <c r="N41" t="str">
        <f>IFERROR(IF(COUNTIF('De Teams'!L$5:L$25,'De Uitslagen'!$B41)*INDEX('Shortlist teams'!$Y$7:$AC$26,MATCH($A41,'Shortlist teams'!$X$7:$X$26,1),MATCH($C41,'Shortlist teams'!$Y$6:$AC$6,1))=0,"",COUNTIF('De Teams'!L$5:L$25,'De Uitslagen'!$B41)*INDEX('Shortlist teams'!$Y$7:$AC$26,MATCH($A41,'Shortlist teams'!$X$7:$X$26,1),MATCH($C41,'Shortlist teams'!$Y$6:$AC$6,1))),"")</f>
        <v/>
      </c>
      <c r="O41" t="str">
        <f>IFERROR(IF(COUNTIF('De Teams'!M$5:M$25,'De Uitslagen'!$B41)*INDEX('Shortlist teams'!$Y$7:$AC$26,MATCH($A41,'Shortlist teams'!$X$7:$X$26,1),MATCH($C41,'Shortlist teams'!$Y$6:$AC$6,1))=0,"",COUNTIF('De Teams'!M$5:M$25,'De Uitslagen'!$B41)*INDEX('Shortlist teams'!$Y$7:$AC$26,MATCH($A41,'Shortlist teams'!$X$7:$X$26,1),MATCH($C41,'Shortlist teams'!$Y$6:$AC$6,1))),"")</f>
        <v/>
      </c>
      <c r="P41" t="str">
        <f>IFERROR(IF(COUNTIF('De Teams'!N$5:N$25,'De Uitslagen'!$B41)*INDEX('Shortlist teams'!$Y$7:$AC$26,MATCH($A41,'Shortlist teams'!$X$7:$X$26,1),MATCH($C41,'Shortlist teams'!$Y$6:$AC$6,1))=0,"",COUNTIF('De Teams'!N$5:N$25,'De Uitslagen'!$B41)*INDEX('Shortlist teams'!$Y$7:$AC$26,MATCH($A41,'Shortlist teams'!$X$7:$X$26,1),MATCH($C41,'Shortlist teams'!$Y$6:$AC$6,1))),"")</f>
        <v/>
      </c>
      <c r="Q41" t="str">
        <f>IFERROR(IF(COUNTIF('De Teams'!O$5:O$25,'De Uitslagen'!$B41)*INDEX('Shortlist teams'!$Y$7:$AC$26,MATCH($A41,'Shortlist teams'!$X$7:$X$26,1),MATCH($C41,'Shortlist teams'!$Y$6:$AC$6,1))=0,"",COUNTIF('De Teams'!O$5:O$25,'De Uitslagen'!$B41)*INDEX('Shortlist teams'!$Y$7:$AC$26,MATCH($A41,'Shortlist teams'!$X$7:$X$26,1),MATCH($C41,'Shortlist teams'!$Y$6:$AC$6,1))),"")</f>
        <v/>
      </c>
      <c r="R41" s="3"/>
      <c r="V41" s="56"/>
      <c r="W41" s="56"/>
      <c r="X41" s="56"/>
      <c r="Y41" s="56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56"/>
    </row>
    <row r="42" spans="1:39" ht="14.4" x14ac:dyDescent="0.3">
      <c r="A42" s="1">
        <v>9</v>
      </c>
      <c r="B42" s="7" t="s">
        <v>136</v>
      </c>
      <c r="C42" s="88">
        <f>IFERROR(VLOOKUP('De Uitslagen'!B42,'Shortlist teams'!B:C,2,FALSE),"")</f>
        <v>4</v>
      </c>
      <c r="D42" t="str">
        <f>IFERROR(IF(COUNTIF('De Teams'!B$5:B$25,'De Uitslagen'!$B42)*INDEX('Shortlist teams'!$Y$7:$AC$26,MATCH($A42,'Shortlist teams'!$X$7:$X$26,1),MATCH($C42,'Shortlist teams'!$Y$6:$AC$6,1))=0,"",COUNTIF('De Teams'!B$5:B$25,'De Uitslagen'!$B42)*INDEX('Shortlist teams'!$Y$7:$AC$26,MATCH($A42,'Shortlist teams'!$X$7:$X$26,1),MATCH($C42,'Shortlist teams'!$Y$6:$AC$6,1))),"")</f>
        <v/>
      </c>
      <c r="E42" t="str">
        <f>IFERROR(IF(COUNTIF('De Teams'!C$5:C$25,'De Uitslagen'!$B42)*INDEX('Shortlist teams'!$Y$7:$AC$26,MATCH($A42,'Shortlist teams'!$X$7:$X$26,1),MATCH($C42,'Shortlist teams'!$Y$6:$AC$6,1))=0,"",COUNTIF('De Teams'!C$5:C$25,'De Uitslagen'!$B42)*INDEX('Shortlist teams'!$Y$7:$AC$26,MATCH($A42,'Shortlist teams'!$X$7:$X$26,1),MATCH($C42,'Shortlist teams'!$Y$6:$AC$6,1))),"")</f>
        <v/>
      </c>
      <c r="F42" t="str">
        <f>IFERROR(IF(COUNTIF('De Teams'!D$5:D$25,'De Uitslagen'!$B42)*INDEX('Shortlist teams'!$Y$7:$AC$26,MATCH($A42,'Shortlist teams'!$X$7:$X$26,1),MATCH($C42,'Shortlist teams'!$Y$6:$AC$6,1))=0,"",COUNTIF('De Teams'!D$5:D$25,'De Uitslagen'!$B42)*INDEX('Shortlist teams'!$Y$7:$AC$26,MATCH($A42,'Shortlist teams'!$X$7:$X$26,1),MATCH($C42,'Shortlist teams'!$Y$6:$AC$6,1))),"")</f>
        <v/>
      </c>
      <c r="G42" t="str">
        <f>IFERROR(IF(COUNTIF('De Teams'!E$5:E$25,'De Uitslagen'!$B42)*INDEX('Shortlist teams'!$Y$7:$AC$26,MATCH($A42,'Shortlist teams'!$X$7:$X$26,1),MATCH($C42,'Shortlist teams'!$Y$6:$AC$6,1))=0,"",COUNTIF('De Teams'!E$5:E$25,'De Uitslagen'!$B42)*INDEX('Shortlist teams'!$Y$7:$AC$26,MATCH($A42,'Shortlist teams'!$X$7:$X$26,1),MATCH($C42,'Shortlist teams'!$Y$6:$AC$6,1))),"")</f>
        <v/>
      </c>
      <c r="H42" t="str">
        <f>IFERROR(IF(COUNTIF('De Teams'!F$5:F$25,'De Uitslagen'!$B42)*INDEX('Shortlist teams'!$Y$7:$AC$26,MATCH($A42,'Shortlist teams'!$X$7:$X$26,1),MATCH($C42,'Shortlist teams'!$Y$6:$AC$6,1))=0,"",COUNTIF('De Teams'!F$5:F$25,'De Uitslagen'!$B42)*INDEX('Shortlist teams'!$Y$7:$AC$26,MATCH($A42,'Shortlist teams'!$X$7:$X$26,1),MATCH($C42,'Shortlist teams'!$Y$6:$AC$6,1))),"")</f>
        <v/>
      </c>
      <c r="I42" t="str">
        <f>IFERROR(IF(COUNTIF('De Teams'!G$5:G$25,'De Uitslagen'!$B42)*INDEX('Shortlist teams'!$Y$7:$AC$26,MATCH($A42,'Shortlist teams'!$X$7:$X$26,1),MATCH($C42,'Shortlist teams'!$Y$6:$AC$6,1))=0,"",COUNTIF('De Teams'!G$5:G$25,'De Uitslagen'!$B42)*INDEX('Shortlist teams'!$Y$7:$AC$26,MATCH($A42,'Shortlist teams'!$X$7:$X$26,1),MATCH($C42,'Shortlist teams'!$Y$6:$AC$6,1))),"")</f>
        <v/>
      </c>
      <c r="J42" t="str">
        <f>IFERROR(IF(COUNTIF('De Teams'!H$5:H$25,'De Uitslagen'!$B42)*INDEX('Shortlist teams'!$Y$7:$AC$26,MATCH($A42,'Shortlist teams'!$X$7:$X$26,1),MATCH($C42,'Shortlist teams'!$Y$6:$AC$6,1))=0,"",COUNTIF('De Teams'!H$5:H$25,'De Uitslagen'!$B42)*INDEX('Shortlist teams'!$Y$7:$AC$26,MATCH($A42,'Shortlist teams'!$X$7:$X$26,1),MATCH($C42,'Shortlist teams'!$Y$6:$AC$6,1))),"")</f>
        <v/>
      </c>
      <c r="K42">
        <f>IFERROR(IF(COUNTIF('De Teams'!I$5:I$25,'De Uitslagen'!$B42)*INDEX('Shortlist teams'!$Y$7:$AC$26,MATCH($A42,'Shortlist teams'!$X$7:$X$26,1),MATCH($C42,'Shortlist teams'!$Y$6:$AC$6,1))=0,"",COUNTIF('De Teams'!I$5:I$25,'De Uitslagen'!$B42)*INDEX('Shortlist teams'!$Y$7:$AC$26,MATCH($A42,'Shortlist teams'!$X$7:$X$26,1),MATCH($C42,'Shortlist teams'!$Y$6:$AC$6,1))),"")</f>
        <v>20</v>
      </c>
      <c r="L42" t="str">
        <f>IFERROR(IF(COUNTIF('De Teams'!J$5:J$25,'De Uitslagen'!$B42)*INDEX('Shortlist teams'!$Y$7:$AC$26,MATCH($A42,'Shortlist teams'!$X$7:$X$26,1),MATCH($C42,'Shortlist teams'!$Y$6:$AC$6,1))=0,"",COUNTIF('De Teams'!J$5:J$25,'De Uitslagen'!$B42)*INDEX('Shortlist teams'!$Y$7:$AC$26,MATCH($A42,'Shortlist teams'!$X$7:$X$26,1),MATCH($C42,'Shortlist teams'!$Y$6:$AC$6,1))),"")</f>
        <v/>
      </c>
      <c r="M42" t="str">
        <f>IFERROR(IF(COUNTIF('De Teams'!K$5:K$25,'De Uitslagen'!$B42)*INDEX('Shortlist teams'!$Y$7:$AC$26,MATCH($A42,'Shortlist teams'!$X$7:$X$26,1),MATCH($C42,'Shortlist teams'!$Y$6:$AC$6,1))=0,"",COUNTIF('De Teams'!K$5:K$25,'De Uitslagen'!$B42)*INDEX('Shortlist teams'!$Y$7:$AC$26,MATCH($A42,'Shortlist teams'!$X$7:$X$26,1),MATCH($C42,'Shortlist teams'!$Y$6:$AC$6,1))),"")</f>
        <v/>
      </c>
      <c r="N42" t="str">
        <f>IFERROR(IF(COUNTIF('De Teams'!L$5:L$25,'De Uitslagen'!$B42)*INDEX('Shortlist teams'!$Y$7:$AC$26,MATCH($A42,'Shortlist teams'!$X$7:$X$26,1),MATCH($C42,'Shortlist teams'!$Y$6:$AC$6,1))=0,"",COUNTIF('De Teams'!L$5:L$25,'De Uitslagen'!$B42)*INDEX('Shortlist teams'!$Y$7:$AC$26,MATCH($A42,'Shortlist teams'!$X$7:$X$26,1),MATCH($C42,'Shortlist teams'!$Y$6:$AC$6,1))),"")</f>
        <v/>
      </c>
      <c r="O42" t="str">
        <f>IFERROR(IF(COUNTIF('De Teams'!M$5:M$25,'De Uitslagen'!$B42)*INDEX('Shortlist teams'!$Y$7:$AC$26,MATCH($A42,'Shortlist teams'!$X$7:$X$26,1),MATCH($C42,'Shortlist teams'!$Y$6:$AC$6,1))=0,"",COUNTIF('De Teams'!M$5:M$25,'De Uitslagen'!$B42)*INDEX('Shortlist teams'!$Y$7:$AC$26,MATCH($A42,'Shortlist teams'!$X$7:$X$26,1),MATCH($C42,'Shortlist teams'!$Y$6:$AC$6,1))),"")</f>
        <v/>
      </c>
      <c r="P42" t="str">
        <f>IFERROR(IF(COUNTIF('De Teams'!N$5:N$25,'De Uitslagen'!$B42)*INDEX('Shortlist teams'!$Y$7:$AC$26,MATCH($A42,'Shortlist teams'!$X$7:$X$26,1),MATCH($C42,'Shortlist teams'!$Y$6:$AC$6,1))=0,"",COUNTIF('De Teams'!N$5:N$25,'De Uitslagen'!$B42)*INDEX('Shortlist teams'!$Y$7:$AC$26,MATCH($A42,'Shortlist teams'!$X$7:$X$26,1),MATCH($C42,'Shortlist teams'!$Y$6:$AC$6,1))),"")</f>
        <v/>
      </c>
      <c r="Q42" t="str">
        <f>IFERROR(IF(COUNTIF('De Teams'!O$5:O$25,'De Uitslagen'!$B42)*INDEX('Shortlist teams'!$Y$7:$AC$26,MATCH($A42,'Shortlist teams'!$X$7:$X$26,1),MATCH($C42,'Shortlist teams'!$Y$6:$AC$6,1))=0,"",COUNTIF('De Teams'!O$5:O$25,'De Uitslagen'!$B42)*INDEX('Shortlist teams'!$Y$7:$AC$26,MATCH($A42,'Shortlist teams'!$X$7:$X$26,1),MATCH($C42,'Shortlist teams'!$Y$6:$AC$6,1))),"")</f>
        <v/>
      </c>
      <c r="R42" s="3"/>
      <c r="U42" s="30"/>
      <c r="V42" s="56"/>
      <c r="X42" s="26" t="s">
        <v>43</v>
      </c>
      <c r="Y42" s="26"/>
      <c r="Z42" s="89">
        <f t="shared" ref="Z42:AL42" si="2">SUM(Z34:Z41)</f>
        <v>0</v>
      </c>
      <c r="AA42" s="89">
        <f t="shared" si="2"/>
        <v>0</v>
      </c>
      <c r="AB42" s="89">
        <f t="shared" si="2"/>
        <v>25</v>
      </c>
      <c r="AC42" s="89">
        <f t="shared" si="2"/>
        <v>0</v>
      </c>
      <c r="AD42" s="89">
        <f t="shared" si="2"/>
        <v>0</v>
      </c>
      <c r="AE42" s="89">
        <f t="shared" si="2"/>
        <v>25</v>
      </c>
      <c r="AF42" s="89">
        <f t="shared" si="2"/>
        <v>25</v>
      </c>
      <c r="AG42" s="89">
        <f t="shared" si="2"/>
        <v>25</v>
      </c>
      <c r="AH42" s="89">
        <f t="shared" si="2"/>
        <v>0</v>
      </c>
      <c r="AI42" s="89">
        <f t="shared" si="2"/>
        <v>25</v>
      </c>
      <c r="AJ42" s="89">
        <f t="shared" si="2"/>
        <v>0</v>
      </c>
      <c r="AK42" s="89">
        <f t="shared" si="2"/>
        <v>0</v>
      </c>
      <c r="AL42" s="89">
        <f t="shared" si="2"/>
        <v>0</v>
      </c>
      <c r="AM42" s="56"/>
    </row>
    <row r="43" spans="1:39" ht="14.4" x14ac:dyDescent="0.3">
      <c r="A43" s="1">
        <v>10</v>
      </c>
      <c r="B43" s="5" t="s">
        <v>157</v>
      </c>
      <c r="C43" s="88">
        <f>IFERROR(VLOOKUP('De Uitslagen'!B43,'Shortlist teams'!B:C,2,FALSE),"")</f>
        <v>2</v>
      </c>
      <c r="D43" t="str">
        <f>IFERROR(IF(COUNTIF('De Teams'!B$5:B$25,'De Uitslagen'!$B43)*INDEX('Shortlist teams'!$Y$7:$AC$26,MATCH($A43,'Shortlist teams'!$X$7:$X$26,1),MATCH($C43,'Shortlist teams'!$Y$6:$AC$6,1))=0,"",COUNTIF('De Teams'!B$5:B$25,'De Uitslagen'!$B43)*INDEX('Shortlist teams'!$Y$7:$AC$26,MATCH($A43,'Shortlist teams'!$X$7:$X$26,1),MATCH($C43,'Shortlist teams'!$Y$6:$AC$6,1))),"")</f>
        <v/>
      </c>
      <c r="E43">
        <f>IFERROR(IF(COUNTIF('De Teams'!C$5:C$25,'De Uitslagen'!$B43)*INDEX('Shortlist teams'!$Y$7:$AC$26,MATCH($A43,'Shortlist teams'!$X$7:$X$26,1),MATCH($C43,'Shortlist teams'!$Y$6:$AC$6,1))=0,"",COUNTIF('De Teams'!C$5:C$25,'De Uitslagen'!$B43)*INDEX('Shortlist teams'!$Y$7:$AC$26,MATCH($A43,'Shortlist teams'!$X$7:$X$26,1),MATCH($C43,'Shortlist teams'!$Y$6:$AC$6,1))),"")</f>
        <v>11</v>
      </c>
      <c r="F43" t="str">
        <f>IFERROR(IF(COUNTIF('De Teams'!D$5:D$25,'De Uitslagen'!$B43)*INDEX('Shortlist teams'!$Y$7:$AC$26,MATCH($A43,'Shortlist teams'!$X$7:$X$26,1),MATCH($C43,'Shortlist teams'!$Y$6:$AC$6,1))=0,"",COUNTIF('De Teams'!D$5:D$25,'De Uitslagen'!$B43)*INDEX('Shortlist teams'!$Y$7:$AC$26,MATCH($A43,'Shortlist teams'!$X$7:$X$26,1),MATCH($C43,'Shortlist teams'!$Y$6:$AC$6,1))),"")</f>
        <v/>
      </c>
      <c r="G43" t="str">
        <f>IFERROR(IF(COUNTIF('De Teams'!E$5:E$25,'De Uitslagen'!$B43)*INDEX('Shortlist teams'!$Y$7:$AC$26,MATCH($A43,'Shortlist teams'!$X$7:$X$26,1),MATCH($C43,'Shortlist teams'!$Y$6:$AC$6,1))=0,"",COUNTIF('De Teams'!E$5:E$25,'De Uitslagen'!$B43)*INDEX('Shortlist teams'!$Y$7:$AC$26,MATCH($A43,'Shortlist teams'!$X$7:$X$26,1),MATCH($C43,'Shortlist teams'!$Y$6:$AC$6,1))),"")</f>
        <v/>
      </c>
      <c r="H43" t="str">
        <f>IFERROR(IF(COUNTIF('De Teams'!F$5:F$25,'De Uitslagen'!$B43)*INDEX('Shortlist teams'!$Y$7:$AC$26,MATCH($A43,'Shortlist teams'!$X$7:$X$26,1),MATCH($C43,'Shortlist teams'!$Y$6:$AC$6,1))=0,"",COUNTIF('De Teams'!F$5:F$25,'De Uitslagen'!$B43)*INDEX('Shortlist teams'!$Y$7:$AC$26,MATCH($A43,'Shortlist teams'!$X$7:$X$26,1),MATCH($C43,'Shortlist teams'!$Y$6:$AC$6,1))),"")</f>
        <v/>
      </c>
      <c r="I43">
        <f>IFERROR(IF(COUNTIF('De Teams'!G$5:G$25,'De Uitslagen'!$B43)*INDEX('Shortlist teams'!$Y$7:$AC$26,MATCH($A43,'Shortlist teams'!$X$7:$X$26,1),MATCH($C43,'Shortlist teams'!$Y$6:$AC$6,1))=0,"",COUNTIF('De Teams'!G$5:G$25,'De Uitslagen'!$B43)*INDEX('Shortlist teams'!$Y$7:$AC$26,MATCH($A43,'Shortlist teams'!$X$7:$X$26,1),MATCH($C43,'Shortlist teams'!$Y$6:$AC$6,1))),"")</f>
        <v>11</v>
      </c>
      <c r="J43" t="str">
        <f>IFERROR(IF(COUNTIF('De Teams'!H$5:H$25,'De Uitslagen'!$B43)*INDEX('Shortlist teams'!$Y$7:$AC$26,MATCH($A43,'Shortlist teams'!$X$7:$X$26,1),MATCH($C43,'Shortlist teams'!$Y$6:$AC$6,1))=0,"",COUNTIF('De Teams'!H$5:H$25,'De Uitslagen'!$B43)*INDEX('Shortlist teams'!$Y$7:$AC$26,MATCH($A43,'Shortlist teams'!$X$7:$X$26,1),MATCH($C43,'Shortlist teams'!$Y$6:$AC$6,1))),"")</f>
        <v/>
      </c>
      <c r="K43" t="str">
        <f>IFERROR(IF(COUNTIF('De Teams'!I$5:I$25,'De Uitslagen'!$B43)*INDEX('Shortlist teams'!$Y$7:$AC$26,MATCH($A43,'Shortlist teams'!$X$7:$X$26,1),MATCH($C43,'Shortlist teams'!$Y$6:$AC$6,1))=0,"",COUNTIF('De Teams'!I$5:I$25,'De Uitslagen'!$B43)*INDEX('Shortlist teams'!$Y$7:$AC$26,MATCH($A43,'Shortlist teams'!$X$7:$X$26,1),MATCH($C43,'Shortlist teams'!$Y$6:$AC$6,1))),"")</f>
        <v/>
      </c>
      <c r="L43" t="str">
        <f>IFERROR(IF(COUNTIF('De Teams'!J$5:J$25,'De Uitslagen'!$B43)*INDEX('Shortlist teams'!$Y$7:$AC$26,MATCH($A43,'Shortlist teams'!$X$7:$X$26,1),MATCH($C43,'Shortlist teams'!$Y$6:$AC$6,1))=0,"",COUNTIF('De Teams'!J$5:J$25,'De Uitslagen'!$B43)*INDEX('Shortlist teams'!$Y$7:$AC$26,MATCH($A43,'Shortlist teams'!$X$7:$X$26,1),MATCH($C43,'Shortlist teams'!$Y$6:$AC$6,1))),"")</f>
        <v/>
      </c>
      <c r="M43" t="str">
        <f>IFERROR(IF(COUNTIF('De Teams'!K$5:K$25,'De Uitslagen'!$B43)*INDEX('Shortlist teams'!$Y$7:$AC$26,MATCH($A43,'Shortlist teams'!$X$7:$X$26,1),MATCH($C43,'Shortlist teams'!$Y$6:$AC$6,1))=0,"",COUNTIF('De Teams'!K$5:K$25,'De Uitslagen'!$B43)*INDEX('Shortlist teams'!$Y$7:$AC$26,MATCH($A43,'Shortlist teams'!$X$7:$X$26,1),MATCH($C43,'Shortlist teams'!$Y$6:$AC$6,1))),"")</f>
        <v/>
      </c>
      <c r="N43" t="str">
        <f>IFERROR(IF(COUNTIF('De Teams'!L$5:L$25,'De Uitslagen'!$B43)*INDEX('Shortlist teams'!$Y$7:$AC$26,MATCH($A43,'Shortlist teams'!$X$7:$X$26,1),MATCH($C43,'Shortlist teams'!$Y$6:$AC$6,1))=0,"",COUNTIF('De Teams'!L$5:L$25,'De Uitslagen'!$B43)*INDEX('Shortlist teams'!$Y$7:$AC$26,MATCH($A43,'Shortlist teams'!$X$7:$X$26,1),MATCH($C43,'Shortlist teams'!$Y$6:$AC$6,1))),"")</f>
        <v/>
      </c>
      <c r="O43">
        <f>IFERROR(IF(COUNTIF('De Teams'!M$5:M$25,'De Uitslagen'!$B43)*INDEX('Shortlist teams'!$Y$7:$AC$26,MATCH($A43,'Shortlist teams'!$X$7:$X$26,1),MATCH($C43,'Shortlist teams'!$Y$6:$AC$6,1))=0,"",COUNTIF('De Teams'!M$5:M$25,'De Uitslagen'!$B43)*INDEX('Shortlist teams'!$Y$7:$AC$26,MATCH($A43,'Shortlist teams'!$X$7:$X$26,1),MATCH($C43,'Shortlist teams'!$Y$6:$AC$6,1))),"")</f>
        <v>11</v>
      </c>
      <c r="P43" t="str">
        <f>IFERROR(IF(COUNTIF('De Teams'!N$5:N$25,'De Uitslagen'!$B43)*INDEX('Shortlist teams'!$Y$7:$AC$26,MATCH($A43,'Shortlist teams'!$X$7:$X$26,1),MATCH($C43,'Shortlist teams'!$Y$6:$AC$6,1))=0,"",COUNTIF('De Teams'!N$5:N$25,'De Uitslagen'!$B43)*INDEX('Shortlist teams'!$Y$7:$AC$26,MATCH($A43,'Shortlist teams'!$X$7:$X$26,1),MATCH($C43,'Shortlist teams'!$Y$6:$AC$6,1))),"")</f>
        <v/>
      </c>
      <c r="Q43" t="str">
        <f>IFERROR(IF(COUNTIF('De Teams'!O$5:O$25,'De Uitslagen'!$B43)*INDEX('Shortlist teams'!$Y$7:$AC$26,MATCH($A43,'Shortlist teams'!$X$7:$X$26,1),MATCH($C43,'Shortlist teams'!$Y$6:$AC$6,1))=0,"",COUNTIF('De Teams'!O$5:O$25,'De Uitslagen'!$B43)*INDEX('Shortlist teams'!$Y$7:$AC$26,MATCH($A43,'Shortlist teams'!$X$7:$X$26,1),MATCH($C43,'Shortlist teams'!$Y$6:$AC$6,1))),"")</f>
        <v/>
      </c>
      <c r="R43" s="3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pans="1:39" ht="14.4" x14ac:dyDescent="0.3">
      <c r="A44" s="1">
        <v>11</v>
      </c>
      <c r="B44" s="7" t="s">
        <v>259</v>
      </c>
      <c r="C44" s="88">
        <f>IFERROR(VLOOKUP('De Uitslagen'!B44,'Shortlist teams'!B:C,2,FALSE),"")</f>
        <v>4</v>
      </c>
      <c r="D44" t="str">
        <f>IFERROR(IF(COUNTIF('De Teams'!B$5:B$25,'De Uitslagen'!$B44)*INDEX('Shortlist teams'!$Y$7:$AC$26,MATCH($A44,'Shortlist teams'!$X$7:$X$26,1),MATCH($C44,'Shortlist teams'!$Y$6:$AC$6,1))=0,"",COUNTIF('De Teams'!B$5:B$25,'De Uitslagen'!$B44)*INDEX('Shortlist teams'!$Y$7:$AC$26,MATCH($A44,'Shortlist teams'!$X$7:$X$26,1),MATCH($C44,'Shortlist teams'!$Y$6:$AC$6,1))),"")</f>
        <v/>
      </c>
      <c r="E44" t="str">
        <f>IFERROR(IF(COUNTIF('De Teams'!C$5:C$25,'De Uitslagen'!$B44)*INDEX('Shortlist teams'!$Y$7:$AC$26,MATCH($A44,'Shortlist teams'!$X$7:$X$26,1),MATCH($C44,'Shortlist teams'!$Y$6:$AC$6,1))=0,"",COUNTIF('De Teams'!C$5:C$25,'De Uitslagen'!$B44)*INDEX('Shortlist teams'!$Y$7:$AC$26,MATCH($A44,'Shortlist teams'!$X$7:$X$26,1),MATCH($C44,'Shortlist teams'!$Y$6:$AC$6,1))),"")</f>
        <v/>
      </c>
      <c r="F44" t="str">
        <f>IFERROR(IF(COUNTIF('De Teams'!D$5:D$25,'De Uitslagen'!$B44)*INDEX('Shortlist teams'!$Y$7:$AC$26,MATCH($A44,'Shortlist teams'!$X$7:$X$26,1),MATCH($C44,'Shortlist teams'!$Y$6:$AC$6,1))=0,"",COUNTIF('De Teams'!D$5:D$25,'De Uitslagen'!$B44)*INDEX('Shortlist teams'!$Y$7:$AC$26,MATCH($A44,'Shortlist teams'!$X$7:$X$26,1),MATCH($C44,'Shortlist teams'!$Y$6:$AC$6,1))),"")</f>
        <v/>
      </c>
      <c r="G44" t="str">
        <f>IFERROR(IF(COUNTIF('De Teams'!E$5:E$25,'De Uitslagen'!$B44)*INDEX('Shortlist teams'!$Y$7:$AC$26,MATCH($A44,'Shortlist teams'!$X$7:$X$26,1),MATCH($C44,'Shortlist teams'!$Y$6:$AC$6,1))=0,"",COUNTIF('De Teams'!E$5:E$25,'De Uitslagen'!$B44)*INDEX('Shortlist teams'!$Y$7:$AC$26,MATCH($A44,'Shortlist teams'!$X$7:$X$26,1),MATCH($C44,'Shortlist teams'!$Y$6:$AC$6,1))),"")</f>
        <v/>
      </c>
      <c r="H44" t="str">
        <f>IFERROR(IF(COUNTIF('De Teams'!F$5:F$25,'De Uitslagen'!$B44)*INDEX('Shortlist teams'!$Y$7:$AC$26,MATCH($A44,'Shortlist teams'!$X$7:$X$26,1),MATCH($C44,'Shortlist teams'!$Y$6:$AC$6,1))=0,"",COUNTIF('De Teams'!F$5:F$25,'De Uitslagen'!$B44)*INDEX('Shortlist teams'!$Y$7:$AC$26,MATCH($A44,'Shortlist teams'!$X$7:$X$26,1),MATCH($C44,'Shortlist teams'!$Y$6:$AC$6,1))),"")</f>
        <v/>
      </c>
      <c r="I44" t="str">
        <f>IFERROR(IF(COUNTIF('De Teams'!G$5:G$25,'De Uitslagen'!$B44)*INDEX('Shortlist teams'!$Y$7:$AC$26,MATCH($A44,'Shortlist teams'!$X$7:$X$26,1),MATCH($C44,'Shortlist teams'!$Y$6:$AC$6,1))=0,"",COUNTIF('De Teams'!G$5:G$25,'De Uitslagen'!$B44)*INDEX('Shortlist teams'!$Y$7:$AC$26,MATCH($A44,'Shortlist teams'!$X$7:$X$26,1),MATCH($C44,'Shortlist teams'!$Y$6:$AC$6,1))),"")</f>
        <v/>
      </c>
      <c r="J44" t="str">
        <f>IFERROR(IF(COUNTIF('De Teams'!H$5:H$25,'De Uitslagen'!$B44)*INDEX('Shortlist teams'!$Y$7:$AC$26,MATCH($A44,'Shortlist teams'!$X$7:$X$26,1),MATCH($C44,'Shortlist teams'!$Y$6:$AC$6,1))=0,"",COUNTIF('De Teams'!H$5:H$25,'De Uitslagen'!$B44)*INDEX('Shortlist teams'!$Y$7:$AC$26,MATCH($A44,'Shortlist teams'!$X$7:$X$26,1),MATCH($C44,'Shortlist teams'!$Y$6:$AC$6,1))),"")</f>
        <v/>
      </c>
      <c r="K44" t="str">
        <f>IFERROR(IF(COUNTIF('De Teams'!I$5:I$25,'De Uitslagen'!$B44)*INDEX('Shortlist teams'!$Y$7:$AC$26,MATCH($A44,'Shortlist teams'!$X$7:$X$26,1),MATCH($C44,'Shortlist teams'!$Y$6:$AC$6,1))=0,"",COUNTIF('De Teams'!I$5:I$25,'De Uitslagen'!$B44)*INDEX('Shortlist teams'!$Y$7:$AC$26,MATCH($A44,'Shortlist teams'!$X$7:$X$26,1),MATCH($C44,'Shortlist teams'!$Y$6:$AC$6,1))),"")</f>
        <v/>
      </c>
      <c r="L44" t="str">
        <f>IFERROR(IF(COUNTIF('De Teams'!J$5:J$25,'De Uitslagen'!$B44)*INDEX('Shortlist teams'!$Y$7:$AC$26,MATCH($A44,'Shortlist teams'!$X$7:$X$26,1),MATCH($C44,'Shortlist teams'!$Y$6:$AC$6,1))=0,"",COUNTIF('De Teams'!J$5:J$25,'De Uitslagen'!$B44)*INDEX('Shortlist teams'!$Y$7:$AC$26,MATCH($A44,'Shortlist teams'!$X$7:$X$26,1),MATCH($C44,'Shortlist teams'!$Y$6:$AC$6,1))),"")</f>
        <v/>
      </c>
      <c r="M44" t="str">
        <f>IFERROR(IF(COUNTIF('De Teams'!K$5:K$25,'De Uitslagen'!$B44)*INDEX('Shortlist teams'!$Y$7:$AC$26,MATCH($A44,'Shortlist teams'!$X$7:$X$26,1),MATCH($C44,'Shortlist teams'!$Y$6:$AC$6,1))=0,"",COUNTIF('De Teams'!K$5:K$25,'De Uitslagen'!$B44)*INDEX('Shortlist teams'!$Y$7:$AC$26,MATCH($A44,'Shortlist teams'!$X$7:$X$26,1),MATCH($C44,'Shortlist teams'!$Y$6:$AC$6,1))),"")</f>
        <v/>
      </c>
      <c r="N44" t="str">
        <f>IFERROR(IF(COUNTIF('De Teams'!L$5:L$25,'De Uitslagen'!$B44)*INDEX('Shortlist teams'!$Y$7:$AC$26,MATCH($A44,'Shortlist teams'!$X$7:$X$26,1),MATCH($C44,'Shortlist teams'!$Y$6:$AC$6,1))=0,"",COUNTIF('De Teams'!L$5:L$25,'De Uitslagen'!$B44)*INDEX('Shortlist teams'!$Y$7:$AC$26,MATCH($A44,'Shortlist teams'!$X$7:$X$26,1),MATCH($C44,'Shortlist teams'!$Y$6:$AC$6,1))),"")</f>
        <v/>
      </c>
      <c r="O44" t="str">
        <f>IFERROR(IF(COUNTIF('De Teams'!M$5:M$25,'De Uitslagen'!$B44)*INDEX('Shortlist teams'!$Y$7:$AC$26,MATCH($A44,'Shortlist teams'!$X$7:$X$26,1),MATCH($C44,'Shortlist teams'!$Y$6:$AC$6,1))=0,"",COUNTIF('De Teams'!M$5:M$25,'De Uitslagen'!$B44)*INDEX('Shortlist teams'!$Y$7:$AC$26,MATCH($A44,'Shortlist teams'!$X$7:$X$26,1),MATCH($C44,'Shortlist teams'!$Y$6:$AC$6,1))),"")</f>
        <v/>
      </c>
      <c r="P44" t="str">
        <f>IFERROR(IF(COUNTIF('De Teams'!N$5:N$25,'De Uitslagen'!$B44)*INDEX('Shortlist teams'!$Y$7:$AC$26,MATCH($A44,'Shortlist teams'!$X$7:$X$26,1),MATCH($C44,'Shortlist teams'!$Y$6:$AC$6,1))=0,"",COUNTIF('De Teams'!N$5:N$25,'De Uitslagen'!$B44)*INDEX('Shortlist teams'!$Y$7:$AC$26,MATCH($A44,'Shortlist teams'!$X$7:$X$26,1),MATCH($C44,'Shortlist teams'!$Y$6:$AC$6,1))),"")</f>
        <v/>
      </c>
      <c r="Q44" t="str">
        <f>IFERROR(IF(COUNTIF('De Teams'!O$5:O$25,'De Uitslagen'!$B44)*INDEX('Shortlist teams'!$Y$7:$AC$26,MATCH($A44,'Shortlist teams'!$X$7:$X$26,1),MATCH($C44,'Shortlist teams'!$Y$6:$AC$6,1))=0,"",COUNTIF('De Teams'!O$5:O$25,'De Uitslagen'!$B44)*INDEX('Shortlist teams'!$Y$7:$AC$26,MATCH($A44,'Shortlist teams'!$X$7:$X$26,1),MATCH($C44,'Shortlist teams'!$Y$6:$AC$6,1))),"")</f>
        <v/>
      </c>
      <c r="R44" s="3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9" ht="14.4" x14ac:dyDescent="0.3">
      <c r="A45" s="1">
        <v>12</v>
      </c>
      <c r="B45" s="8" t="s">
        <v>213</v>
      </c>
      <c r="C45" s="88" t="str">
        <f>IFERROR(VLOOKUP('De Uitslagen'!B45,'Shortlist teams'!B:C,2,FALSE),"")</f>
        <v>HC</v>
      </c>
      <c r="D45">
        <f>IFERROR(IF(COUNTIF('De Teams'!B$5:B$25,'De Uitslagen'!$B45)*INDEX('Shortlist teams'!$Y$7:$AC$26,MATCH($A45,'Shortlist teams'!$X$7:$X$26,1),MATCH($C45,'Shortlist teams'!$Y$6:$AC$6,1))=0,"",COUNTIF('De Teams'!B$5:B$25,'De Uitslagen'!$B45)*INDEX('Shortlist teams'!$Y$7:$AC$26,MATCH($A45,'Shortlist teams'!$X$7:$X$26,1),MATCH($C45,'Shortlist teams'!$Y$6:$AC$6,1))),"")</f>
        <v>6</v>
      </c>
      <c r="E45">
        <f>IFERROR(IF(COUNTIF('De Teams'!C$5:C$25,'De Uitslagen'!$B45)*INDEX('Shortlist teams'!$Y$7:$AC$26,MATCH($A45,'Shortlist teams'!$X$7:$X$26,1),MATCH($C45,'Shortlist teams'!$Y$6:$AC$6,1))=0,"",COUNTIF('De Teams'!C$5:C$25,'De Uitslagen'!$B45)*INDEX('Shortlist teams'!$Y$7:$AC$26,MATCH($A45,'Shortlist teams'!$X$7:$X$26,1),MATCH($C45,'Shortlist teams'!$Y$6:$AC$6,1))),"")</f>
        <v>6</v>
      </c>
      <c r="F45">
        <f>IFERROR(IF(COUNTIF('De Teams'!D$5:D$25,'De Uitslagen'!$B45)*INDEX('Shortlist teams'!$Y$7:$AC$26,MATCH($A45,'Shortlist teams'!$X$7:$X$26,1),MATCH($C45,'Shortlist teams'!$Y$6:$AC$6,1))=0,"",COUNTIF('De Teams'!D$5:D$25,'De Uitslagen'!$B45)*INDEX('Shortlist teams'!$Y$7:$AC$26,MATCH($A45,'Shortlist teams'!$X$7:$X$26,1),MATCH($C45,'Shortlist teams'!$Y$6:$AC$6,1))),"")</f>
        <v>6</v>
      </c>
      <c r="G45">
        <f>IFERROR(IF(COUNTIF('De Teams'!E$5:E$25,'De Uitslagen'!$B45)*INDEX('Shortlist teams'!$Y$7:$AC$26,MATCH($A45,'Shortlist teams'!$X$7:$X$26,1),MATCH($C45,'Shortlist teams'!$Y$6:$AC$6,1))=0,"",COUNTIF('De Teams'!E$5:E$25,'De Uitslagen'!$B45)*INDEX('Shortlist teams'!$Y$7:$AC$26,MATCH($A45,'Shortlist teams'!$X$7:$X$26,1),MATCH($C45,'Shortlist teams'!$Y$6:$AC$6,1))),"")</f>
        <v>6</v>
      </c>
      <c r="H45">
        <f>IFERROR(IF(COUNTIF('De Teams'!F$5:F$25,'De Uitslagen'!$B45)*INDEX('Shortlist teams'!$Y$7:$AC$26,MATCH($A45,'Shortlist teams'!$X$7:$X$26,1),MATCH($C45,'Shortlist teams'!$Y$6:$AC$6,1))=0,"",COUNTIF('De Teams'!F$5:F$25,'De Uitslagen'!$B45)*INDEX('Shortlist teams'!$Y$7:$AC$26,MATCH($A45,'Shortlist teams'!$X$7:$X$26,1),MATCH($C45,'Shortlist teams'!$Y$6:$AC$6,1))),"")</f>
        <v>6</v>
      </c>
      <c r="I45">
        <f>IFERROR(IF(COUNTIF('De Teams'!G$5:G$25,'De Uitslagen'!$B45)*INDEX('Shortlist teams'!$Y$7:$AC$26,MATCH($A45,'Shortlist teams'!$X$7:$X$26,1),MATCH($C45,'Shortlist teams'!$Y$6:$AC$6,1))=0,"",COUNTIF('De Teams'!G$5:G$25,'De Uitslagen'!$B45)*INDEX('Shortlist teams'!$Y$7:$AC$26,MATCH($A45,'Shortlist teams'!$X$7:$X$26,1),MATCH($C45,'Shortlist teams'!$Y$6:$AC$6,1))),"")</f>
        <v>6</v>
      </c>
      <c r="J45" t="str">
        <f>IFERROR(IF(COUNTIF('De Teams'!H$5:H$25,'De Uitslagen'!$B45)*INDEX('Shortlist teams'!$Y$7:$AC$26,MATCH($A45,'Shortlist teams'!$X$7:$X$26,1),MATCH($C45,'Shortlist teams'!$Y$6:$AC$6,1))=0,"",COUNTIF('De Teams'!H$5:H$25,'De Uitslagen'!$B45)*INDEX('Shortlist teams'!$Y$7:$AC$26,MATCH($A45,'Shortlist teams'!$X$7:$X$26,1),MATCH($C45,'Shortlist teams'!$Y$6:$AC$6,1))),"")</f>
        <v/>
      </c>
      <c r="K45">
        <f>IFERROR(IF(COUNTIF('De Teams'!I$5:I$25,'De Uitslagen'!$B45)*INDEX('Shortlist teams'!$Y$7:$AC$26,MATCH($A45,'Shortlist teams'!$X$7:$X$26,1),MATCH($C45,'Shortlist teams'!$Y$6:$AC$6,1))=0,"",COUNTIF('De Teams'!I$5:I$25,'De Uitslagen'!$B45)*INDEX('Shortlist teams'!$Y$7:$AC$26,MATCH($A45,'Shortlist teams'!$X$7:$X$26,1),MATCH($C45,'Shortlist teams'!$Y$6:$AC$6,1))),"")</f>
        <v>6</v>
      </c>
      <c r="L45">
        <f>IFERROR(IF(COUNTIF('De Teams'!J$5:J$25,'De Uitslagen'!$B45)*INDEX('Shortlist teams'!$Y$7:$AC$26,MATCH($A45,'Shortlist teams'!$X$7:$X$26,1),MATCH($C45,'Shortlist teams'!$Y$6:$AC$6,1))=0,"",COUNTIF('De Teams'!J$5:J$25,'De Uitslagen'!$B45)*INDEX('Shortlist teams'!$Y$7:$AC$26,MATCH($A45,'Shortlist teams'!$X$7:$X$26,1),MATCH($C45,'Shortlist teams'!$Y$6:$AC$6,1))),"")</f>
        <v>6</v>
      </c>
      <c r="M45" t="str">
        <f>IFERROR(IF(COUNTIF('De Teams'!K$5:K$25,'De Uitslagen'!$B45)*INDEX('Shortlist teams'!$Y$7:$AC$26,MATCH($A45,'Shortlist teams'!$X$7:$X$26,1),MATCH($C45,'Shortlist teams'!$Y$6:$AC$6,1))=0,"",COUNTIF('De Teams'!K$5:K$25,'De Uitslagen'!$B45)*INDEX('Shortlist teams'!$Y$7:$AC$26,MATCH($A45,'Shortlist teams'!$X$7:$X$26,1),MATCH($C45,'Shortlist teams'!$Y$6:$AC$6,1))),"")</f>
        <v/>
      </c>
      <c r="N45">
        <f>IFERROR(IF(COUNTIF('De Teams'!L$5:L$25,'De Uitslagen'!$B45)*INDEX('Shortlist teams'!$Y$7:$AC$26,MATCH($A45,'Shortlist teams'!$X$7:$X$26,1),MATCH($C45,'Shortlist teams'!$Y$6:$AC$6,1))=0,"",COUNTIF('De Teams'!L$5:L$25,'De Uitslagen'!$B45)*INDEX('Shortlist teams'!$Y$7:$AC$26,MATCH($A45,'Shortlist teams'!$X$7:$X$26,1),MATCH($C45,'Shortlist teams'!$Y$6:$AC$6,1))),"")</f>
        <v>6</v>
      </c>
      <c r="O45" t="str">
        <f>IFERROR(IF(COUNTIF('De Teams'!M$5:M$25,'De Uitslagen'!$B45)*INDEX('Shortlist teams'!$Y$7:$AC$26,MATCH($A45,'Shortlist teams'!$X$7:$X$26,1),MATCH($C45,'Shortlist teams'!$Y$6:$AC$6,1))=0,"",COUNTIF('De Teams'!M$5:M$25,'De Uitslagen'!$B45)*INDEX('Shortlist teams'!$Y$7:$AC$26,MATCH($A45,'Shortlist teams'!$X$7:$X$26,1),MATCH($C45,'Shortlist teams'!$Y$6:$AC$6,1))),"")</f>
        <v/>
      </c>
      <c r="P45" t="str">
        <f>IFERROR(IF(COUNTIF('De Teams'!N$5:N$25,'De Uitslagen'!$B45)*INDEX('Shortlist teams'!$Y$7:$AC$26,MATCH($A45,'Shortlist teams'!$X$7:$X$26,1),MATCH($C45,'Shortlist teams'!$Y$6:$AC$6,1))=0,"",COUNTIF('De Teams'!N$5:N$25,'De Uitslagen'!$B45)*INDEX('Shortlist teams'!$Y$7:$AC$26,MATCH($A45,'Shortlist teams'!$X$7:$X$26,1),MATCH($C45,'Shortlist teams'!$Y$6:$AC$6,1))),"")</f>
        <v/>
      </c>
      <c r="Q45">
        <f>IFERROR(IF(COUNTIF('De Teams'!O$5:O$25,'De Uitslagen'!$B45)*INDEX('Shortlist teams'!$Y$7:$AC$26,MATCH($A45,'Shortlist teams'!$X$7:$X$26,1),MATCH($C45,'Shortlist teams'!$Y$6:$AC$6,1))=0,"",COUNTIF('De Teams'!O$5:O$25,'De Uitslagen'!$B45)*INDEX('Shortlist teams'!$Y$7:$AC$26,MATCH($A45,'Shortlist teams'!$X$7:$X$26,1),MATCH($C45,'Shortlist teams'!$Y$6:$AC$6,1))),"")</f>
        <v>6</v>
      </c>
      <c r="R45" s="3"/>
      <c r="U45" s="42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9" ht="14.4" x14ac:dyDescent="0.3">
      <c r="A46" s="1">
        <v>13</v>
      </c>
      <c r="B46" s="51" t="s">
        <v>14</v>
      </c>
      <c r="C46" s="88" t="str">
        <f>IFERROR(VLOOKUP('De Uitslagen'!B46,'Shortlist teams'!B:C,2,FALSE),"")</f>
        <v>HC</v>
      </c>
      <c r="D46" t="str">
        <f>IFERROR(IF(COUNTIF('De Teams'!B$5:B$25,'De Uitslagen'!$B46)*INDEX('Shortlist teams'!$Y$7:$AC$26,MATCH($A46,'Shortlist teams'!$X$7:$X$26,1),MATCH($C46,'Shortlist teams'!$Y$6:$AC$6,1))=0,"",COUNTIF('De Teams'!B$5:B$25,'De Uitslagen'!$B46)*INDEX('Shortlist teams'!$Y$7:$AC$26,MATCH($A46,'Shortlist teams'!$X$7:$X$26,1),MATCH($C46,'Shortlist teams'!$Y$6:$AC$6,1))),"")</f>
        <v/>
      </c>
      <c r="E46">
        <f>IFERROR(IF(COUNTIF('De Teams'!C$5:C$25,'De Uitslagen'!$B46)*INDEX('Shortlist teams'!$Y$7:$AC$26,MATCH($A46,'Shortlist teams'!$X$7:$X$26,1),MATCH($C46,'Shortlist teams'!$Y$6:$AC$6,1))=0,"",COUNTIF('De Teams'!C$5:C$25,'De Uitslagen'!$B46)*INDEX('Shortlist teams'!$Y$7:$AC$26,MATCH($A46,'Shortlist teams'!$X$7:$X$26,1),MATCH($C46,'Shortlist teams'!$Y$6:$AC$6,1))),"")</f>
        <v>5</v>
      </c>
      <c r="F46">
        <f>IFERROR(IF(COUNTIF('De Teams'!D$5:D$25,'De Uitslagen'!$B46)*INDEX('Shortlist teams'!$Y$7:$AC$26,MATCH($A46,'Shortlist teams'!$X$7:$X$26,1),MATCH($C46,'Shortlist teams'!$Y$6:$AC$6,1))=0,"",COUNTIF('De Teams'!D$5:D$25,'De Uitslagen'!$B46)*INDEX('Shortlist teams'!$Y$7:$AC$26,MATCH($A46,'Shortlist teams'!$X$7:$X$26,1),MATCH($C46,'Shortlist teams'!$Y$6:$AC$6,1))),"")</f>
        <v>5</v>
      </c>
      <c r="G46">
        <f>IFERROR(IF(COUNTIF('De Teams'!E$5:E$25,'De Uitslagen'!$B46)*INDEX('Shortlist teams'!$Y$7:$AC$26,MATCH($A46,'Shortlist teams'!$X$7:$X$26,1),MATCH($C46,'Shortlist teams'!$Y$6:$AC$6,1))=0,"",COUNTIF('De Teams'!E$5:E$25,'De Uitslagen'!$B46)*INDEX('Shortlist teams'!$Y$7:$AC$26,MATCH($A46,'Shortlist teams'!$X$7:$X$26,1),MATCH($C46,'Shortlist teams'!$Y$6:$AC$6,1))),"")</f>
        <v>5</v>
      </c>
      <c r="H46">
        <f>IFERROR(IF(COUNTIF('De Teams'!F$5:F$25,'De Uitslagen'!$B46)*INDEX('Shortlist teams'!$Y$7:$AC$26,MATCH($A46,'Shortlist teams'!$X$7:$X$26,1),MATCH($C46,'Shortlist teams'!$Y$6:$AC$6,1))=0,"",COUNTIF('De Teams'!F$5:F$25,'De Uitslagen'!$B46)*INDEX('Shortlist teams'!$Y$7:$AC$26,MATCH($A46,'Shortlist teams'!$X$7:$X$26,1),MATCH($C46,'Shortlist teams'!$Y$6:$AC$6,1))),"")</f>
        <v>5</v>
      </c>
      <c r="I46">
        <f>IFERROR(IF(COUNTIF('De Teams'!G$5:G$25,'De Uitslagen'!$B46)*INDEX('Shortlist teams'!$Y$7:$AC$26,MATCH($A46,'Shortlist teams'!$X$7:$X$26,1),MATCH($C46,'Shortlist teams'!$Y$6:$AC$6,1))=0,"",COUNTIF('De Teams'!G$5:G$25,'De Uitslagen'!$B46)*INDEX('Shortlist teams'!$Y$7:$AC$26,MATCH($A46,'Shortlist teams'!$X$7:$X$26,1),MATCH($C46,'Shortlist teams'!$Y$6:$AC$6,1))),"")</f>
        <v>5</v>
      </c>
      <c r="J46" t="str">
        <f>IFERROR(IF(COUNTIF('De Teams'!H$5:H$25,'De Uitslagen'!$B46)*INDEX('Shortlist teams'!$Y$7:$AC$26,MATCH($A46,'Shortlist teams'!$X$7:$X$26,1),MATCH($C46,'Shortlist teams'!$Y$6:$AC$6,1))=0,"",COUNTIF('De Teams'!H$5:H$25,'De Uitslagen'!$B46)*INDEX('Shortlist teams'!$Y$7:$AC$26,MATCH($A46,'Shortlist teams'!$X$7:$X$26,1),MATCH($C46,'Shortlist teams'!$Y$6:$AC$6,1))),"")</f>
        <v/>
      </c>
      <c r="K46">
        <f>IFERROR(IF(COUNTIF('De Teams'!I$5:I$25,'De Uitslagen'!$B46)*INDEX('Shortlist teams'!$Y$7:$AC$26,MATCH($A46,'Shortlist teams'!$X$7:$X$26,1),MATCH($C46,'Shortlist teams'!$Y$6:$AC$6,1))=0,"",COUNTIF('De Teams'!I$5:I$25,'De Uitslagen'!$B46)*INDEX('Shortlist teams'!$Y$7:$AC$26,MATCH($A46,'Shortlist teams'!$X$7:$X$26,1),MATCH($C46,'Shortlist teams'!$Y$6:$AC$6,1))),"")</f>
        <v>5</v>
      </c>
      <c r="L46">
        <f>IFERROR(IF(COUNTIF('De Teams'!J$5:J$25,'De Uitslagen'!$B46)*INDEX('Shortlist teams'!$Y$7:$AC$26,MATCH($A46,'Shortlist teams'!$X$7:$X$26,1),MATCH($C46,'Shortlist teams'!$Y$6:$AC$6,1))=0,"",COUNTIF('De Teams'!J$5:J$25,'De Uitslagen'!$B46)*INDEX('Shortlist teams'!$Y$7:$AC$26,MATCH($A46,'Shortlist teams'!$X$7:$X$26,1),MATCH($C46,'Shortlist teams'!$Y$6:$AC$6,1))),"")</f>
        <v>5</v>
      </c>
      <c r="M46">
        <f>IFERROR(IF(COUNTIF('De Teams'!K$5:K$25,'De Uitslagen'!$B46)*INDEX('Shortlist teams'!$Y$7:$AC$26,MATCH($A46,'Shortlist teams'!$X$7:$X$26,1),MATCH($C46,'Shortlist teams'!$Y$6:$AC$6,1))=0,"",COUNTIF('De Teams'!K$5:K$25,'De Uitslagen'!$B46)*INDEX('Shortlist teams'!$Y$7:$AC$26,MATCH($A46,'Shortlist teams'!$X$7:$X$26,1),MATCH($C46,'Shortlist teams'!$Y$6:$AC$6,1))),"")</f>
        <v>5</v>
      </c>
      <c r="N46">
        <f>IFERROR(IF(COUNTIF('De Teams'!L$5:L$25,'De Uitslagen'!$B46)*INDEX('Shortlist teams'!$Y$7:$AC$26,MATCH($A46,'Shortlist teams'!$X$7:$X$26,1),MATCH($C46,'Shortlist teams'!$Y$6:$AC$6,1))=0,"",COUNTIF('De Teams'!L$5:L$25,'De Uitslagen'!$B46)*INDEX('Shortlist teams'!$Y$7:$AC$26,MATCH($A46,'Shortlist teams'!$X$7:$X$26,1),MATCH($C46,'Shortlist teams'!$Y$6:$AC$6,1))),"")</f>
        <v>5</v>
      </c>
      <c r="O46">
        <f>IFERROR(IF(COUNTIF('De Teams'!M$5:M$25,'De Uitslagen'!$B46)*INDEX('Shortlist teams'!$Y$7:$AC$26,MATCH($A46,'Shortlist teams'!$X$7:$X$26,1),MATCH($C46,'Shortlist teams'!$Y$6:$AC$6,1))=0,"",COUNTIF('De Teams'!M$5:M$25,'De Uitslagen'!$B46)*INDEX('Shortlist teams'!$Y$7:$AC$26,MATCH($A46,'Shortlist teams'!$X$7:$X$26,1),MATCH($C46,'Shortlist teams'!$Y$6:$AC$6,1))),"")</f>
        <v>5</v>
      </c>
      <c r="P46">
        <f>IFERROR(IF(COUNTIF('De Teams'!N$5:N$25,'De Uitslagen'!$B46)*INDEX('Shortlist teams'!$Y$7:$AC$26,MATCH($A46,'Shortlist teams'!$X$7:$X$26,1),MATCH($C46,'Shortlist teams'!$Y$6:$AC$6,1))=0,"",COUNTIF('De Teams'!N$5:N$25,'De Uitslagen'!$B46)*INDEX('Shortlist teams'!$Y$7:$AC$26,MATCH($A46,'Shortlist teams'!$X$7:$X$26,1),MATCH($C46,'Shortlist teams'!$Y$6:$AC$6,1))),"")</f>
        <v>5</v>
      </c>
      <c r="Q46">
        <f>IFERROR(IF(COUNTIF('De Teams'!O$5:O$25,'De Uitslagen'!$B46)*INDEX('Shortlist teams'!$Y$7:$AC$26,MATCH($A46,'Shortlist teams'!$X$7:$X$26,1),MATCH($C46,'Shortlist teams'!$Y$6:$AC$6,1))=0,"",COUNTIF('De Teams'!O$5:O$25,'De Uitslagen'!$B46)*INDEX('Shortlist teams'!$Y$7:$AC$26,MATCH($A46,'Shortlist teams'!$X$7:$X$26,1),MATCH($C46,'Shortlist teams'!$Y$6:$AC$6,1))),"")</f>
        <v>5</v>
      </c>
      <c r="R46" s="3"/>
      <c r="X46"/>
      <c r="Y46"/>
      <c r="Z46"/>
      <c r="AA46"/>
      <c r="AB46"/>
      <c r="AC46"/>
      <c r="AD46"/>
      <c r="AE46"/>
      <c r="AF46"/>
      <c r="AG46"/>
      <c r="AH46"/>
    </row>
    <row r="47" spans="1:39" ht="14.4" x14ac:dyDescent="0.3">
      <c r="A47" s="1">
        <v>14</v>
      </c>
      <c r="B47" s="8" t="s">
        <v>4</v>
      </c>
      <c r="C47" s="88" t="str">
        <f>IFERROR(VLOOKUP('De Uitslagen'!B47,'Shortlist teams'!B:C,2,FALSE),"")</f>
        <v>HC</v>
      </c>
      <c r="D47">
        <f>IFERROR(IF(COUNTIF('De Teams'!B$5:B$25,'De Uitslagen'!$B47)*INDEX('Shortlist teams'!$Y$7:$AC$26,MATCH($A47,'Shortlist teams'!$X$7:$X$26,1),MATCH($C47,'Shortlist teams'!$Y$6:$AC$6,1))=0,"",COUNTIF('De Teams'!B$5:B$25,'De Uitslagen'!$B47)*INDEX('Shortlist teams'!$Y$7:$AC$26,MATCH($A47,'Shortlist teams'!$X$7:$X$26,1),MATCH($C47,'Shortlist teams'!$Y$6:$AC$6,1))),"")</f>
        <v>5</v>
      </c>
      <c r="E47">
        <f>IFERROR(IF(COUNTIF('De Teams'!C$5:C$25,'De Uitslagen'!$B47)*INDEX('Shortlist teams'!$Y$7:$AC$26,MATCH($A47,'Shortlist teams'!$X$7:$X$26,1),MATCH($C47,'Shortlist teams'!$Y$6:$AC$6,1))=0,"",COUNTIF('De Teams'!C$5:C$25,'De Uitslagen'!$B47)*INDEX('Shortlist teams'!$Y$7:$AC$26,MATCH($A47,'Shortlist teams'!$X$7:$X$26,1),MATCH($C47,'Shortlist teams'!$Y$6:$AC$6,1))),"")</f>
        <v>5</v>
      </c>
      <c r="F47">
        <f>IFERROR(IF(COUNTIF('De Teams'!D$5:D$25,'De Uitslagen'!$B47)*INDEX('Shortlist teams'!$Y$7:$AC$26,MATCH($A47,'Shortlist teams'!$X$7:$X$26,1),MATCH($C47,'Shortlist teams'!$Y$6:$AC$6,1))=0,"",COUNTIF('De Teams'!D$5:D$25,'De Uitslagen'!$B47)*INDEX('Shortlist teams'!$Y$7:$AC$26,MATCH($A47,'Shortlist teams'!$X$7:$X$26,1),MATCH($C47,'Shortlist teams'!$Y$6:$AC$6,1))),"")</f>
        <v>5</v>
      </c>
      <c r="G47">
        <f>IFERROR(IF(COUNTIF('De Teams'!E$5:E$25,'De Uitslagen'!$B47)*INDEX('Shortlist teams'!$Y$7:$AC$26,MATCH($A47,'Shortlist teams'!$X$7:$X$26,1),MATCH($C47,'Shortlist teams'!$Y$6:$AC$6,1))=0,"",COUNTIF('De Teams'!E$5:E$25,'De Uitslagen'!$B47)*INDEX('Shortlist teams'!$Y$7:$AC$26,MATCH($A47,'Shortlist teams'!$X$7:$X$26,1),MATCH($C47,'Shortlist teams'!$Y$6:$AC$6,1))),"")</f>
        <v>5</v>
      </c>
      <c r="H47">
        <f>IFERROR(IF(COUNTIF('De Teams'!F$5:F$25,'De Uitslagen'!$B47)*INDEX('Shortlist teams'!$Y$7:$AC$26,MATCH($A47,'Shortlist teams'!$X$7:$X$26,1),MATCH($C47,'Shortlist teams'!$Y$6:$AC$6,1))=0,"",COUNTIF('De Teams'!F$5:F$25,'De Uitslagen'!$B47)*INDEX('Shortlist teams'!$Y$7:$AC$26,MATCH($A47,'Shortlist teams'!$X$7:$X$26,1),MATCH($C47,'Shortlist teams'!$Y$6:$AC$6,1))),"")</f>
        <v>5</v>
      </c>
      <c r="I47">
        <f>IFERROR(IF(COUNTIF('De Teams'!G$5:G$25,'De Uitslagen'!$B47)*INDEX('Shortlist teams'!$Y$7:$AC$26,MATCH($A47,'Shortlist teams'!$X$7:$X$26,1),MATCH($C47,'Shortlist teams'!$Y$6:$AC$6,1))=0,"",COUNTIF('De Teams'!G$5:G$25,'De Uitslagen'!$B47)*INDEX('Shortlist teams'!$Y$7:$AC$26,MATCH($A47,'Shortlist teams'!$X$7:$X$26,1),MATCH($C47,'Shortlist teams'!$Y$6:$AC$6,1))),"")</f>
        <v>5</v>
      </c>
      <c r="J47">
        <f>IFERROR(IF(COUNTIF('De Teams'!H$5:H$25,'De Uitslagen'!$B47)*INDEX('Shortlist teams'!$Y$7:$AC$26,MATCH($A47,'Shortlist teams'!$X$7:$X$26,1),MATCH($C47,'Shortlist teams'!$Y$6:$AC$6,1))=0,"",COUNTIF('De Teams'!H$5:H$25,'De Uitslagen'!$B47)*INDEX('Shortlist teams'!$Y$7:$AC$26,MATCH($A47,'Shortlist teams'!$X$7:$X$26,1),MATCH($C47,'Shortlist teams'!$Y$6:$AC$6,1))),"")</f>
        <v>5</v>
      </c>
      <c r="K47">
        <f>IFERROR(IF(COUNTIF('De Teams'!I$5:I$25,'De Uitslagen'!$B47)*INDEX('Shortlist teams'!$Y$7:$AC$26,MATCH($A47,'Shortlist teams'!$X$7:$X$26,1),MATCH($C47,'Shortlist teams'!$Y$6:$AC$6,1))=0,"",COUNTIF('De Teams'!I$5:I$25,'De Uitslagen'!$B47)*INDEX('Shortlist teams'!$Y$7:$AC$26,MATCH($A47,'Shortlist teams'!$X$7:$X$26,1),MATCH($C47,'Shortlist teams'!$Y$6:$AC$6,1))),"")</f>
        <v>5</v>
      </c>
      <c r="L47">
        <f>IFERROR(IF(COUNTIF('De Teams'!J$5:J$25,'De Uitslagen'!$B47)*INDEX('Shortlist teams'!$Y$7:$AC$26,MATCH($A47,'Shortlist teams'!$X$7:$X$26,1),MATCH($C47,'Shortlist teams'!$Y$6:$AC$6,1))=0,"",COUNTIF('De Teams'!J$5:J$25,'De Uitslagen'!$B47)*INDEX('Shortlist teams'!$Y$7:$AC$26,MATCH($A47,'Shortlist teams'!$X$7:$X$26,1),MATCH($C47,'Shortlist teams'!$Y$6:$AC$6,1))),"")</f>
        <v>5</v>
      </c>
      <c r="M47">
        <f>IFERROR(IF(COUNTIF('De Teams'!K$5:K$25,'De Uitslagen'!$B47)*INDEX('Shortlist teams'!$Y$7:$AC$26,MATCH($A47,'Shortlist teams'!$X$7:$X$26,1),MATCH($C47,'Shortlist teams'!$Y$6:$AC$6,1))=0,"",COUNTIF('De Teams'!K$5:K$25,'De Uitslagen'!$B47)*INDEX('Shortlist teams'!$Y$7:$AC$26,MATCH($A47,'Shortlist teams'!$X$7:$X$26,1),MATCH($C47,'Shortlist teams'!$Y$6:$AC$6,1))),"")</f>
        <v>5</v>
      </c>
      <c r="N47">
        <f>IFERROR(IF(COUNTIF('De Teams'!L$5:L$25,'De Uitslagen'!$B47)*INDEX('Shortlist teams'!$Y$7:$AC$26,MATCH($A47,'Shortlist teams'!$X$7:$X$26,1),MATCH($C47,'Shortlist teams'!$Y$6:$AC$6,1))=0,"",COUNTIF('De Teams'!L$5:L$25,'De Uitslagen'!$B47)*INDEX('Shortlist teams'!$Y$7:$AC$26,MATCH($A47,'Shortlist teams'!$X$7:$X$26,1),MATCH($C47,'Shortlist teams'!$Y$6:$AC$6,1))),"")</f>
        <v>5</v>
      </c>
      <c r="O47">
        <f>IFERROR(IF(COUNTIF('De Teams'!M$5:M$25,'De Uitslagen'!$B47)*INDEX('Shortlist teams'!$Y$7:$AC$26,MATCH($A47,'Shortlist teams'!$X$7:$X$26,1),MATCH($C47,'Shortlist teams'!$Y$6:$AC$6,1))=0,"",COUNTIF('De Teams'!M$5:M$25,'De Uitslagen'!$B47)*INDEX('Shortlist teams'!$Y$7:$AC$26,MATCH($A47,'Shortlist teams'!$X$7:$X$26,1),MATCH($C47,'Shortlist teams'!$Y$6:$AC$6,1))),"")</f>
        <v>5</v>
      </c>
      <c r="P47">
        <f>IFERROR(IF(COUNTIF('De Teams'!N$5:N$25,'De Uitslagen'!$B47)*INDEX('Shortlist teams'!$Y$7:$AC$26,MATCH($A47,'Shortlist teams'!$X$7:$X$26,1),MATCH($C47,'Shortlist teams'!$Y$6:$AC$6,1))=0,"",COUNTIF('De Teams'!N$5:N$25,'De Uitslagen'!$B47)*INDEX('Shortlist teams'!$Y$7:$AC$26,MATCH($A47,'Shortlist teams'!$X$7:$X$26,1),MATCH($C47,'Shortlist teams'!$Y$6:$AC$6,1))),"")</f>
        <v>5</v>
      </c>
      <c r="Q47">
        <f>IFERROR(IF(COUNTIF('De Teams'!O$5:O$25,'De Uitslagen'!$B47)*INDEX('Shortlist teams'!$Y$7:$AC$26,MATCH($A47,'Shortlist teams'!$X$7:$X$26,1),MATCH($C47,'Shortlist teams'!$Y$6:$AC$6,1))=0,"",COUNTIF('De Teams'!O$5:O$25,'De Uitslagen'!$B47)*INDEX('Shortlist teams'!$Y$7:$AC$26,MATCH($A47,'Shortlist teams'!$X$7:$X$26,1),MATCH($C47,'Shortlist teams'!$Y$6:$AC$6,1))),"")</f>
        <v>5</v>
      </c>
      <c r="R47" s="3"/>
      <c r="U47" s="58"/>
      <c r="X47" s="60"/>
      <c r="Y47" s="60"/>
    </row>
    <row r="48" spans="1:39" ht="14.4" x14ac:dyDescent="0.3">
      <c r="A48" s="1">
        <v>15</v>
      </c>
      <c r="B48" s="7" t="s">
        <v>120</v>
      </c>
      <c r="C48" s="88">
        <f>IFERROR(VLOOKUP('De Uitslagen'!B48,'Shortlist teams'!B:C,2,FALSE),"")</f>
        <v>3</v>
      </c>
      <c r="D48" t="str">
        <f>IFERROR(IF(COUNTIF('De Teams'!B$5:B$25,'De Uitslagen'!$B48)*INDEX('Shortlist teams'!$Y$7:$AC$26,MATCH($A48,'Shortlist teams'!$X$7:$X$26,1),MATCH($C48,'Shortlist teams'!$Y$6:$AC$6,1))=0,"",COUNTIF('De Teams'!B$5:B$25,'De Uitslagen'!$B48)*INDEX('Shortlist teams'!$Y$7:$AC$26,MATCH($A48,'Shortlist teams'!$X$7:$X$26,1),MATCH($C48,'Shortlist teams'!$Y$6:$AC$6,1))),"")</f>
        <v/>
      </c>
      <c r="E48">
        <f>IFERROR(IF(COUNTIF('De Teams'!C$5:C$25,'De Uitslagen'!$B48)*INDEX('Shortlist teams'!$Y$7:$AC$26,MATCH($A48,'Shortlist teams'!$X$7:$X$26,1),MATCH($C48,'Shortlist teams'!$Y$6:$AC$6,1))=0,"",COUNTIF('De Teams'!C$5:C$25,'De Uitslagen'!$B48)*INDEX('Shortlist teams'!$Y$7:$AC$26,MATCH($A48,'Shortlist teams'!$X$7:$X$26,1),MATCH($C48,'Shortlist teams'!$Y$6:$AC$6,1))),"")</f>
        <v>8</v>
      </c>
      <c r="F48" t="str">
        <f>IFERROR(IF(COUNTIF('De Teams'!D$5:D$25,'De Uitslagen'!$B48)*INDEX('Shortlist teams'!$Y$7:$AC$26,MATCH($A48,'Shortlist teams'!$X$7:$X$26,1),MATCH($C48,'Shortlist teams'!$Y$6:$AC$6,1))=0,"",COUNTIF('De Teams'!D$5:D$25,'De Uitslagen'!$B48)*INDEX('Shortlist teams'!$Y$7:$AC$26,MATCH($A48,'Shortlist teams'!$X$7:$X$26,1),MATCH($C48,'Shortlist teams'!$Y$6:$AC$6,1))),"")</f>
        <v/>
      </c>
      <c r="G48" t="str">
        <f>IFERROR(IF(COUNTIF('De Teams'!E$5:E$25,'De Uitslagen'!$B48)*INDEX('Shortlist teams'!$Y$7:$AC$26,MATCH($A48,'Shortlist teams'!$X$7:$X$26,1),MATCH($C48,'Shortlist teams'!$Y$6:$AC$6,1))=0,"",COUNTIF('De Teams'!E$5:E$25,'De Uitslagen'!$B48)*INDEX('Shortlist teams'!$Y$7:$AC$26,MATCH($A48,'Shortlist teams'!$X$7:$X$26,1),MATCH($C48,'Shortlist teams'!$Y$6:$AC$6,1))),"")</f>
        <v/>
      </c>
      <c r="H48" t="str">
        <f>IFERROR(IF(COUNTIF('De Teams'!F$5:F$25,'De Uitslagen'!$B48)*INDEX('Shortlist teams'!$Y$7:$AC$26,MATCH($A48,'Shortlist teams'!$X$7:$X$26,1),MATCH($C48,'Shortlist teams'!$Y$6:$AC$6,1))=0,"",COUNTIF('De Teams'!F$5:F$25,'De Uitslagen'!$B48)*INDEX('Shortlist teams'!$Y$7:$AC$26,MATCH($A48,'Shortlist teams'!$X$7:$X$26,1),MATCH($C48,'Shortlist teams'!$Y$6:$AC$6,1))),"")</f>
        <v/>
      </c>
      <c r="I48" t="str">
        <f>IFERROR(IF(COUNTIF('De Teams'!G$5:G$25,'De Uitslagen'!$B48)*INDEX('Shortlist teams'!$Y$7:$AC$26,MATCH($A48,'Shortlist teams'!$X$7:$X$26,1),MATCH($C48,'Shortlist teams'!$Y$6:$AC$6,1))=0,"",COUNTIF('De Teams'!G$5:G$25,'De Uitslagen'!$B48)*INDEX('Shortlist teams'!$Y$7:$AC$26,MATCH($A48,'Shortlist teams'!$X$7:$X$26,1),MATCH($C48,'Shortlist teams'!$Y$6:$AC$6,1))),"")</f>
        <v/>
      </c>
      <c r="J48" t="str">
        <f>IFERROR(IF(COUNTIF('De Teams'!H$5:H$25,'De Uitslagen'!$B48)*INDEX('Shortlist teams'!$Y$7:$AC$26,MATCH($A48,'Shortlist teams'!$X$7:$X$26,1),MATCH($C48,'Shortlist teams'!$Y$6:$AC$6,1))=0,"",COUNTIF('De Teams'!H$5:H$25,'De Uitslagen'!$B48)*INDEX('Shortlist teams'!$Y$7:$AC$26,MATCH($A48,'Shortlist teams'!$X$7:$X$26,1),MATCH($C48,'Shortlist teams'!$Y$6:$AC$6,1))),"")</f>
        <v/>
      </c>
      <c r="K48" t="str">
        <f>IFERROR(IF(COUNTIF('De Teams'!I$5:I$25,'De Uitslagen'!$B48)*INDEX('Shortlist teams'!$Y$7:$AC$26,MATCH($A48,'Shortlist teams'!$X$7:$X$26,1),MATCH($C48,'Shortlist teams'!$Y$6:$AC$6,1))=0,"",COUNTIF('De Teams'!I$5:I$25,'De Uitslagen'!$B48)*INDEX('Shortlist teams'!$Y$7:$AC$26,MATCH($A48,'Shortlist teams'!$X$7:$X$26,1),MATCH($C48,'Shortlist teams'!$Y$6:$AC$6,1))),"")</f>
        <v/>
      </c>
      <c r="L48" t="str">
        <f>IFERROR(IF(COUNTIF('De Teams'!J$5:J$25,'De Uitslagen'!$B48)*INDEX('Shortlist teams'!$Y$7:$AC$26,MATCH($A48,'Shortlist teams'!$X$7:$X$26,1),MATCH($C48,'Shortlist teams'!$Y$6:$AC$6,1))=0,"",COUNTIF('De Teams'!J$5:J$25,'De Uitslagen'!$B48)*INDEX('Shortlist teams'!$Y$7:$AC$26,MATCH($A48,'Shortlist teams'!$X$7:$X$26,1),MATCH($C48,'Shortlist teams'!$Y$6:$AC$6,1))),"")</f>
        <v/>
      </c>
      <c r="M48" t="str">
        <f>IFERROR(IF(COUNTIF('De Teams'!K$5:K$25,'De Uitslagen'!$B48)*INDEX('Shortlist teams'!$Y$7:$AC$26,MATCH($A48,'Shortlist teams'!$X$7:$X$26,1),MATCH($C48,'Shortlist teams'!$Y$6:$AC$6,1))=0,"",COUNTIF('De Teams'!K$5:K$25,'De Uitslagen'!$B48)*INDEX('Shortlist teams'!$Y$7:$AC$26,MATCH($A48,'Shortlist teams'!$X$7:$X$26,1),MATCH($C48,'Shortlist teams'!$Y$6:$AC$6,1))),"")</f>
        <v/>
      </c>
      <c r="N48" t="str">
        <f>IFERROR(IF(COUNTIF('De Teams'!L$5:L$25,'De Uitslagen'!$B48)*INDEX('Shortlist teams'!$Y$7:$AC$26,MATCH($A48,'Shortlist teams'!$X$7:$X$26,1),MATCH($C48,'Shortlist teams'!$Y$6:$AC$6,1))=0,"",COUNTIF('De Teams'!L$5:L$25,'De Uitslagen'!$B48)*INDEX('Shortlist teams'!$Y$7:$AC$26,MATCH($A48,'Shortlist teams'!$X$7:$X$26,1),MATCH($C48,'Shortlist teams'!$Y$6:$AC$6,1))),"")</f>
        <v/>
      </c>
      <c r="O48" t="str">
        <f>IFERROR(IF(COUNTIF('De Teams'!M$5:M$25,'De Uitslagen'!$B48)*INDEX('Shortlist teams'!$Y$7:$AC$26,MATCH($A48,'Shortlist teams'!$X$7:$X$26,1),MATCH($C48,'Shortlist teams'!$Y$6:$AC$6,1))=0,"",COUNTIF('De Teams'!M$5:M$25,'De Uitslagen'!$B48)*INDEX('Shortlist teams'!$Y$7:$AC$26,MATCH($A48,'Shortlist teams'!$X$7:$X$26,1),MATCH($C48,'Shortlist teams'!$Y$6:$AC$6,1))),"")</f>
        <v/>
      </c>
      <c r="P48" t="str">
        <f>IFERROR(IF(COUNTIF('De Teams'!N$5:N$25,'De Uitslagen'!$B48)*INDEX('Shortlist teams'!$Y$7:$AC$26,MATCH($A48,'Shortlist teams'!$X$7:$X$26,1),MATCH($C48,'Shortlist teams'!$Y$6:$AC$6,1))=0,"",COUNTIF('De Teams'!N$5:N$25,'De Uitslagen'!$B48)*INDEX('Shortlist teams'!$Y$7:$AC$26,MATCH($A48,'Shortlist teams'!$X$7:$X$26,1),MATCH($C48,'Shortlist teams'!$Y$6:$AC$6,1))),"")</f>
        <v/>
      </c>
      <c r="Q48" t="str">
        <f>IFERROR(IF(COUNTIF('De Teams'!O$5:O$25,'De Uitslagen'!$B48)*INDEX('Shortlist teams'!$Y$7:$AC$26,MATCH($A48,'Shortlist teams'!$X$7:$X$26,1),MATCH($C48,'Shortlist teams'!$Y$6:$AC$6,1))=0,"",COUNTIF('De Teams'!O$5:O$25,'De Uitslagen'!$B48)*INDEX('Shortlist teams'!$Y$7:$AC$26,MATCH($A48,'Shortlist teams'!$X$7:$X$26,1),MATCH($C48,'Shortlist teams'!$Y$6:$AC$6,1))),"")</f>
        <v/>
      </c>
      <c r="R48" s="3"/>
      <c r="X48" s="61"/>
      <c r="Y48" s="61"/>
    </row>
    <row r="49" spans="1:27" ht="14.4" x14ac:dyDescent="0.3">
      <c r="A49" s="1">
        <v>16</v>
      </c>
      <c r="B49" s="7" t="s">
        <v>229</v>
      </c>
      <c r="C49" s="88">
        <f>IFERROR(VLOOKUP('De Uitslagen'!B49,'Shortlist teams'!B:C,2,FALSE),"")</f>
        <v>3</v>
      </c>
      <c r="D49" t="str">
        <f>IFERROR(IF(COUNTIF('De Teams'!B$5:B$25,'De Uitslagen'!$B49)*INDEX('Shortlist teams'!$Y$7:$AC$26,MATCH($A49,'Shortlist teams'!$X$7:$X$26,1),MATCH($C49,'Shortlist teams'!$Y$6:$AC$6,1))=0,"",COUNTIF('De Teams'!B$5:B$25,'De Uitslagen'!$B49)*INDEX('Shortlist teams'!$Y$7:$AC$26,MATCH($A49,'Shortlist teams'!$X$7:$X$26,1),MATCH($C49,'Shortlist teams'!$Y$6:$AC$6,1))),"")</f>
        <v/>
      </c>
      <c r="E49" t="str">
        <f>IFERROR(IF(COUNTIF('De Teams'!C$5:C$25,'De Uitslagen'!$B49)*INDEX('Shortlist teams'!$Y$7:$AC$26,MATCH($A49,'Shortlist teams'!$X$7:$X$26,1),MATCH($C49,'Shortlist teams'!$Y$6:$AC$6,1))=0,"",COUNTIF('De Teams'!C$5:C$25,'De Uitslagen'!$B49)*INDEX('Shortlist teams'!$Y$7:$AC$26,MATCH($A49,'Shortlist teams'!$X$7:$X$26,1),MATCH($C49,'Shortlist teams'!$Y$6:$AC$6,1))),"")</f>
        <v/>
      </c>
      <c r="F49" t="str">
        <f>IFERROR(IF(COUNTIF('De Teams'!D$5:D$25,'De Uitslagen'!$B49)*INDEX('Shortlist teams'!$Y$7:$AC$26,MATCH($A49,'Shortlist teams'!$X$7:$X$26,1),MATCH($C49,'Shortlist teams'!$Y$6:$AC$6,1))=0,"",COUNTIF('De Teams'!D$5:D$25,'De Uitslagen'!$B49)*INDEX('Shortlist teams'!$Y$7:$AC$26,MATCH($A49,'Shortlist teams'!$X$7:$X$26,1),MATCH($C49,'Shortlist teams'!$Y$6:$AC$6,1))),"")</f>
        <v/>
      </c>
      <c r="G49" t="str">
        <f>IFERROR(IF(COUNTIF('De Teams'!E$5:E$25,'De Uitslagen'!$B49)*INDEX('Shortlist teams'!$Y$7:$AC$26,MATCH($A49,'Shortlist teams'!$X$7:$X$26,1),MATCH($C49,'Shortlist teams'!$Y$6:$AC$6,1))=0,"",COUNTIF('De Teams'!E$5:E$25,'De Uitslagen'!$B49)*INDEX('Shortlist teams'!$Y$7:$AC$26,MATCH($A49,'Shortlist teams'!$X$7:$X$26,1),MATCH($C49,'Shortlist teams'!$Y$6:$AC$6,1))),"")</f>
        <v/>
      </c>
      <c r="H49" t="str">
        <f>IFERROR(IF(COUNTIF('De Teams'!F$5:F$25,'De Uitslagen'!$B49)*INDEX('Shortlist teams'!$Y$7:$AC$26,MATCH($A49,'Shortlist teams'!$X$7:$X$26,1),MATCH($C49,'Shortlist teams'!$Y$6:$AC$6,1))=0,"",COUNTIF('De Teams'!F$5:F$25,'De Uitslagen'!$B49)*INDEX('Shortlist teams'!$Y$7:$AC$26,MATCH($A49,'Shortlist teams'!$X$7:$X$26,1),MATCH($C49,'Shortlist teams'!$Y$6:$AC$6,1))),"")</f>
        <v/>
      </c>
      <c r="I49" t="str">
        <f>IFERROR(IF(COUNTIF('De Teams'!G$5:G$25,'De Uitslagen'!$B49)*INDEX('Shortlist teams'!$Y$7:$AC$26,MATCH($A49,'Shortlist teams'!$X$7:$X$26,1),MATCH($C49,'Shortlist teams'!$Y$6:$AC$6,1))=0,"",COUNTIF('De Teams'!G$5:G$25,'De Uitslagen'!$B49)*INDEX('Shortlist teams'!$Y$7:$AC$26,MATCH($A49,'Shortlist teams'!$X$7:$X$26,1),MATCH($C49,'Shortlist teams'!$Y$6:$AC$6,1))),"")</f>
        <v/>
      </c>
      <c r="J49">
        <f>IFERROR(IF(COUNTIF('De Teams'!H$5:H$25,'De Uitslagen'!$B49)*INDEX('Shortlist teams'!$Y$7:$AC$26,MATCH($A49,'Shortlist teams'!$X$7:$X$26,1),MATCH($C49,'Shortlist teams'!$Y$6:$AC$6,1))=0,"",COUNTIF('De Teams'!H$5:H$25,'De Uitslagen'!$B49)*INDEX('Shortlist teams'!$Y$7:$AC$26,MATCH($A49,'Shortlist teams'!$X$7:$X$26,1),MATCH($C49,'Shortlist teams'!$Y$6:$AC$6,1))),"")</f>
        <v>7</v>
      </c>
      <c r="K49" t="str">
        <f>IFERROR(IF(COUNTIF('De Teams'!I$5:I$25,'De Uitslagen'!$B49)*INDEX('Shortlist teams'!$Y$7:$AC$26,MATCH($A49,'Shortlist teams'!$X$7:$X$26,1),MATCH($C49,'Shortlist teams'!$Y$6:$AC$6,1))=0,"",COUNTIF('De Teams'!I$5:I$25,'De Uitslagen'!$B49)*INDEX('Shortlist teams'!$Y$7:$AC$26,MATCH($A49,'Shortlist teams'!$X$7:$X$26,1),MATCH($C49,'Shortlist teams'!$Y$6:$AC$6,1))),"")</f>
        <v/>
      </c>
      <c r="L49" t="str">
        <f>IFERROR(IF(COUNTIF('De Teams'!J$5:J$25,'De Uitslagen'!$B49)*INDEX('Shortlist teams'!$Y$7:$AC$26,MATCH($A49,'Shortlist teams'!$X$7:$X$26,1),MATCH($C49,'Shortlist teams'!$Y$6:$AC$6,1))=0,"",COUNTIF('De Teams'!J$5:J$25,'De Uitslagen'!$B49)*INDEX('Shortlist teams'!$Y$7:$AC$26,MATCH($A49,'Shortlist teams'!$X$7:$X$26,1),MATCH($C49,'Shortlist teams'!$Y$6:$AC$6,1))),"")</f>
        <v/>
      </c>
      <c r="M49" t="str">
        <f>IFERROR(IF(COUNTIF('De Teams'!K$5:K$25,'De Uitslagen'!$B49)*INDEX('Shortlist teams'!$Y$7:$AC$26,MATCH($A49,'Shortlist teams'!$X$7:$X$26,1),MATCH($C49,'Shortlist teams'!$Y$6:$AC$6,1))=0,"",COUNTIF('De Teams'!K$5:K$25,'De Uitslagen'!$B49)*INDEX('Shortlist teams'!$Y$7:$AC$26,MATCH($A49,'Shortlist teams'!$X$7:$X$26,1),MATCH($C49,'Shortlist teams'!$Y$6:$AC$6,1))),"")</f>
        <v/>
      </c>
      <c r="N49" t="str">
        <f>IFERROR(IF(COUNTIF('De Teams'!L$5:L$25,'De Uitslagen'!$B49)*INDEX('Shortlist teams'!$Y$7:$AC$26,MATCH($A49,'Shortlist teams'!$X$7:$X$26,1),MATCH($C49,'Shortlist teams'!$Y$6:$AC$6,1))=0,"",COUNTIF('De Teams'!L$5:L$25,'De Uitslagen'!$B49)*INDEX('Shortlist teams'!$Y$7:$AC$26,MATCH($A49,'Shortlist teams'!$X$7:$X$26,1),MATCH($C49,'Shortlist teams'!$Y$6:$AC$6,1))),"")</f>
        <v/>
      </c>
      <c r="O49" t="str">
        <f>IFERROR(IF(COUNTIF('De Teams'!M$5:M$25,'De Uitslagen'!$B49)*INDEX('Shortlist teams'!$Y$7:$AC$26,MATCH($A49,'Shortlist teams'!$X$7:$X$26,1),MATCH($C49,'Shortlist teams'!$Y$6:$AC$6,1))=0,"",COUNTIF('De Teams'!M$5:M$25,'De Uitslagen'!$B49)*INDEX('Shortlist teams'!$Y$7:$AC$26,MATCH($A49,'Shortlist teams'!$X$7:$X$26,1),MATCH($C49,'Shortlist teams'!$Y$6:$AC$6,1))),"")</f>
        <v/>
      </c>
      <c r="P49" t="str">
        <f>IFERROR(IF(COUNTIF('De Teams'!N$5:N$25,'De Uitslagen'!$B49)*INDEX('Shortlist teams'!$Y$7:$AC$26,MATCH($A49,'Shortlist teams'!$X$7:$X$26,1),MATCH($C49,'Shortlist teams'!$Y$6:$AC$6,1))=0,"",COUNTIF('De Teams'!N$5:N$25,'De Uitslagen'!$B49)*INDEX('Shortlist teams'!$Y$7:$AC$26,MATCH($A49,'Shortlist teams'!$X$7:$X$26,1),MATCH($C49,'Shortlist teams'!$Y$6:$AC$6,1))),"")</f>
        <v/>
      </c>
      <c r="Q49" t="str">
        <f>IFERROR(IF(COUNTIF('De Teams'!O$5:O$25,'De Uitslagen'!$B49)*INDEX('Shortlist teams'!$Y$7:$AC$26,MATCH($A49,'Shortlist teams'!$X$7:$X$26,1),MATCH($C49,'Shortlist teams'!$Y$6:$AC$6,1))=0,"",COUNTIF('De Teams'!O$5:O$25,'De Uitslagen'!$B49)*INDEX('Shortlist teams'!$Y$7:$AC$26,MATCH($A49,'Shortlist teams'!$X$7:$X$26,1),MATCH($C49,'Shortlist teams'!$Y$6:$AC$6,1))),"")</f>
        <v/>
      </c>
      <c r="R49" s="3"/>
      <c r="X49" s="21"/>
      <c r="Y49" s="21"/>
    </row>
    <row r="50" spans="1:27" ht="14.4" x14ac:dyDescent="0.3">
      <c r="A50" s="1">
        <v>17</v>
      </c>
      <c r="B50" s="7" t="s">
        <v>171</v>
      </c>
      <c r="C50" s="88">
        <f>IFERROR(VLOOKUP('De Uitslagen'!B50,'Shortlist teams'!B:C,2,FALSE),"")</f>
        <v>1</v>
      </c>
      <c r="D50" t="str">
        <f>IFERROR(IF(COUNTIF('De Teams'!B$5:B$25,'De Uitslagen'!$B50)*INDEX('Shortlist teams'!$Y$7:$AC$26,MATCH($A50,'Shortlist teams'!$X$7:$X$26,1),MATCH($C50,'Shortlist teams'!$Y$6:$AC$6,1))=0,"",COUNTIF('De Teams'!B$5:B$25,'De Uitslagen'!$B50)*INDEX('Shortlist teams'!$Y$7:$AC$26,MATCH($A50,'Shortlist teams'!$X$7:$X$26,1),MATCH($C50,'Shortlist teams'!$Y$6:$AC$6,1))),"")</f>
        <v/>
      </c>
      <c r="E50">
        <f>IFERROR(IF(COUNTIF('De Teams'!C$5:C$25,'De Uitslagen'!$B50)*INDEX('Shortlist teams'!$Y$7:$AC$26,MATCH($A50,'Shortlist teams'!$X$7:$X$26,1),MATCH($C50,'Shortlist teams'!$Y$6:$AC$6,1))=0,"",COUNTIF('De Teams'!C$5:C$25,'De Uitslagen'!$B50)*INDEX('Shortlist teams'!$Y$7:$AC$26,MATCH($A50,'Shortlist teams'!$X$7:$X$26,1),MATCH($C50,'Shortlist teams'!$Y$6:$AC$6,1))),"")</f>
        <v>3</v>
      </c>
      <c r="F50" t="str">
        <f>IFERROR(IF(COUNTIF('De Teams'!D$5:D$25,'De Uitslagen'!$B50)*INDEX('Shortlist teams'!$Y$7:$AC$26,MATCH($A50,'Shortlist teams'!$X$7:$X$26,1),MATCH($C50,'Shortlist teams'!$Y$6:$AC$6,1))=0,"",COUNTIF('De Teams'!D$5:D$25,'De Uitslagen'!$B50)*INDEX('Shortlist teams'!$Y$7:$AC$26,MATCH($A50,'Shortlist teams'!$X$7:$X$26,1),MATCH($C50,'Shortlist teams'!$Y$6:$AC$6,1))),"")</f>
        <v/>
      </c>
      <c r="G50" t="str">
        <f>IFERROR(IF(COUNTIF('De Teams'!E$5:E$25,'De Uitslagen'!$B50)*INDEX('Shortlist teams'!$Y$7:$AC$26,MATCH($A50,'Shortlist teams'!$X$7:$X$26,1),MATCH($C50,'Shortlist teams'!$Y$6:$AC$6,1))=0,"",COUNTIF('De Teams'!E$5:E$25,'De Uitslagen'!$B50)*INDEX('Shortlist teams'!$Y$7:$AC$26,MATCH($A50,'Shortlist teams'!$X$7:$X$26,1),MATCH($C50,'Shortlist teams'!$Y$6:$AC$6,1))),"")</f>
        <v/>
      </c>
      <c r="H50" t="str">
        <f>IFERROR(IF(COUNTIF('De Teams'!F$5:F$25,'De Uitslagen'!$B50)*INDEX('Shortlist teams'!$Y$7:$AC$26,MATCH($A50,'Shortlist teams'!$X$7:$X$26,1),MATCH($C50,'Shortlist teams'!$Y$6:$AC$6,1))=0,"",COUNTIF('De Teams'!F$5:F$25,'De Uitslagen'!$B50)*INDEX('Shortlist teams'!$Y$7:$AC$26,MATCH($A50,'Shortlist teams'!$X$7:$X$26,1),MATCH($C50,'Shortlist teams'!$Y$6:$AC$6,1))),"")</f>
        <v/>
      </c>
      <c r="I50" t="str">
        <f>IFERROR(IF(COUNTIF('De Teams'!G$5:G$25,'De Uitslagen'!$B50)*INDEX('Shortlist teams'!$Y$7:$AC$26,MATCH($A50,'Shortlist teams'!$X$7:$X$26,1),MATCH($C50,'Shortlist teams'!$Y$6:$AC$6,1))=0,"",COUNTIF('De Teams'!G$5:G$25,'De Uitslagen'!$B50)*INDEX('Shortlist teams'!$Y$7:$AC$26,MATCH($A50,'Shortlist teams'!$X$7:$X$26,1),MATCH($C50,'Shortlist teams'!$Y$6:$AC$6,1))),"")</f>
        <v/>
      </c>
      <c r="J50" t="str">
        <f>IFERROR(IF(COUNTIF('De Teams'!H$5:H$25,'De Uitslagen'!$B50)*INDEX('Shortlist teams'!$Y$7:$AC$26,MATCH($A50,'Shortlist teams'!$X$7:$X$26,1),MATCH($C50,'Shortlist teams'!$Y$6:$AC$6,1))=0,"",COUNTIF('De Teams'!H$5:H$25,'De Uitslagen'!$B50)*INDEX('Shortlist teams'!$Y$7:$AC$26,MATCH($A50,'Shortlist teams'!$X$7:$X$26,1),MATCH($C50,'Shortlist teams'!$Y$6:$AC$6,1))),"")</f>
        <v/>
      </c>
      <c r="K50" t="str">
        <f>IFERROR(IF(COUNTIF('De Teams'!I$5:I$25,'De Uitslagen'!$B50)*INDEX('Shortlist teams'!$Y$7:$AC$26,MATCH($A50,'Shortlist teams'!$X$7:$X$26,1),MATCH($C50,'Shortlist teams'!$Y$6:$AC$6,1))=0,"",COUNTIF('De Teams'!I$5:I$25,'De Uitslagen'!$B50)*INDEX('Shortlist teams'!$Y$7:$AC$26,MATCH($A50,'Shortlist teams'!$X$7:$X$26,1),MATCH($C50,'Shortlist teams'!$Y$6:$AC$6,1))),"")</f>
        <v/>
      </c>
      <c r="L50" t="str">
        <f>IFERROR(IF(COUNTIF('De Teams'!J$5:J$25,'De Uitslagen'!$B50)*INDEX('Shortlist teams'!$Y$7:$AC$26,MATCH($A50,'Shortlist teams'!$X$7:$X$26,1),MATCH($C50,'Shortlist teams'!$Y$6:$AC$6,1))=0,"",COUNTIF('De Teams'!J$5:J$25,'De Uitslagen'!$B50)*INDEX('Shortlist teams'!$Y$7:$AC$26,MATCH($A50,'Shortlist teams'!$X$7:$X$26,1),MATCH($C50,'Shortlist teams'!$Y$6:$AC$6,1))),"")</f>
        <v/>
      </c>
      <c r="M50" t="str">
        <f>IFERROR(IF(COUNTIF('De Teams'!K$5:K$25,'De Uitslagen'!$B50)*INDEX('Shortlist teams'!$Y$7:$AC$26,MATCH($A50,'Shortlist teams'!$X$7:$X$26,1),MATCH($C50,'Shortlist teams'!$Y$6:$AC$6,1))=0,"",COUNTIF('De Teams'!K$5:K$25,'De Uitslagen'!$B50)*INDEX('Shortlist teams'!$Y$7:$AC$26,MATCH($A50,'Shortlist teams'!$X$7:$X$26,1),MATCH($C50,'Shortlist teams'!$Y$6:$AC$6,1))),"")</f>
        <v/>
      </c>
      <c r="N50" t="str">
        <f>IFERROR(IF(COUNTIF('De Teams'!L$5:L$25,'De Uitslagen'!$B50)*INDEX('Shortlist teams'!$Y$7:$AC$26,MATCH($A50,'Shortlist teams'!$X$7:$X$26,1),MATCH($C50,'Shortlist teams'!$Y$6:$AC$6,1))=0,"",COUNTIF('De Teams'!L$5:L$25,'De Uitslagen'!$B50)*INDEX('Shortlist teams'!$Y$7:$AC$26,MATCH($A50,'Shortlist teams'!$X$7:$X$26,1),MATCH($C50,'Shortlist teams'!$Y$6:$AC$6,1))),"")</f>
        <v/>
      </c>
      <c r="O50">
        <f>IFERROR(IF(COUNTIF('De Teams'!M$5:M$25,'De Uitslagen'!$B50)*INDEX('Shortlist teams'!$Y$7:$AC$26,MATCH($A50,'Shortlist teams'!$X$7:$X$26,1),MATCH($C50,'Shortlist teams'!$Y$6:$AC$6,1))=0,"",COUNTIF('De Teams'!M$5:M$25,'De Uitslagen'!$B50)*INDEX('Shortlist teams'!$Y$7:$AC$26,MATCH($A50,'Shortlist teams'!$X$7:$X$26,1),MATCH($C50,'Shortlist teams'!$Y$6:$AC$6,1))),"")</f>
        <v>3</v>
      </c>
      <c r="P50">
        <f>IFERROR(IF(COUNTIF('De Teams'!N$5:N$25,'De Uitslagen'!$B50)*INDEX('Shortlist teams'!$Y$7:$AC$26,MATCH($A50,'Shortlist teams'!$X$7:$X$26,1),MATCH($C50,'Shortlist teams'!$Y$6:$AC$6,1))=0,"",COUNTIF('De Teams'!N$5:N$25,'De Uitslagen'!$B50)*INDEX('Shortlist teams'!$Y$7:$AC$26,MATCH($A50,'Shortlist teams'!$X$7:$X$26,1),MATCH($C50,'Shortlist teams'!$Y$6:$AC$6,1))),"")</f>
        <v>3</v>
      </c>
      <c r="Q50" t="str">
        <f>IFERROR(IF(COUNTIF('De Teams'!O$5:O$25,'De Uitslagen'!$B50)*INDEX('Shortlist teams'!$Y$7:$AC$26,MATCH($A50,'Shortlist teams'!$X$7:$X$26,1),MATCH($C50,'Shortlist teams'!$Y$6:$AC$6,1))=0,"",COUNTIF('De Teams'!O$5:O$25,'De Uitslagen'!$B50)*INDEX('Shortlist teams'!$Y$7:$AC$26,MATCH($A50,'Shortlist teams'!$X$7:$X$26,1),MATCH($C50,'Shortlist teams'!$Y$6:$AC$6,1))),"")</f>
        <v/>
      </c>
      <c r="R50" s="3"/>
      <c r="X50" s="21"/>
      <c r="Y50" s="21"/>
    </row>
    <row r="51" spans="1:27" ht="14.4" x14ac:dyDescent="0.3">
      <c r="A51" s="1">
        <v>18</v>
      </c>
      <c r="B51" s="6" t="s">
        <v>180</v>
      </c>
      <c r="C51" s="88">
        <f>IFERROR(VLOOKUP('De Uitslagen'!B51,'Shortlist teams'!B:C,2,FALSE),"")</f>
        <v>3</v>
      </c>
      <c r="D51" t="str">
        <f>IFERROR(IF(COUNTIF('De Teams'!B$5:B$25,'De Uitslagen'!$B51)*INDEX('Shortlist teams'!$Y$7:$AC$26,MATCH($A51,'Shortlist teams'!$X$7:$X$26,1),MATCH($C51,'Shortlist teams'!$Y$6:$AC$6,1))=0,"",COUNTIF('De Teams'!B$5:B$25,'De Uitslagen'!$B51)*INDEX('Shortlist teams'!$Y$7:$AC$26,MATCH($A51,'Shortlist teams'!$X$7:$X$26,1),MATCH($C51,'Shortlist teams'!$Y$6:$AC$6,1))),"")</f>
        <v/>
      </c>
      <c r="E51">
        <f>IFERROR(IF(COUNTIF('De Teams'!C$5:C$25,'De Uitslagen'!$B51)*INDEX('Shortlist teams'!$Y$7:$AC$26,MATCH($A51,'Shortlist teams'!$X$7:$X$26,1),MATCH($C51,'Shortlist teams'!$Y$6:$AC$6,1))=0,"",COUNTIF('De Teams'!C$5:C$25,'De Uitslagen'!$B51)*INDEX('Shortlist teams'!$Y$7:$AC$26,MATCH($A51,'Shortlist teams'!$X$7:$X$26,1),MATCH($C51,'Shortlist teams'!$Y$6:$AC$6,1))),"")</f>
        <v>4</v>
      </c>
      <c r="F51" t="str">
        <f>IFERROR(IF(COUNTIF('De Teams'!D$5:D$25,'De Uitslagen'!$B51)*INDEX('Shortlist teams'!$Y$7:$AC$26,MATCH($A51,'Shortlist teams'!$X$7:$X$26,1),MATCH($C51,'Shortlist teams'!$Y$6:$AC$6,1))=0,"",COUNTIF('De Teams'!D$5:D$25,'De Uitslagen'!$B51)*INDEX('Shortlist teams'!$Y$7:$AC$26,MATCH($A51,'Shortlist teams'!$X$7:$X$26,1),MATCH($C51,'Shortlist teams'!$Y$6:$AC$6,1))),"")</f>
        <v/>
      </c>
      <c r="G51" t="str">
        <f>IFERROR(IF(COUNTIF('De Teams'!E$5:E$25,'De Uitslagen'!$B51)*INDEX('Shortlist teams'!$Y$7:$AC$26,MATCH($A51,'Shortlist teams'!$X$7:$X$26,1),MATCH($C51,'Shortlist teams'!$Y$6:$AC$6,1))=0,"",COUNTIF('De Teams'!E$5:E$25,'De Uitslagen'!$B51)*INDEX('Shortlist teams'!$Y$7:$AC$26,MATCH($A51,'Shortlist teams'!$X$7:$X$26,1),MATCH($C51,'Shortlist teams'!$Y$6:$AC$6,1))),"")</f>
        <v/>
      </c>
      <c r="H51" t="str">
        <f>IFERROR(IF(COUNTIF('De Teams'!F$5:F$25,'De Uitslagen'!$B51)*INDEX('Shortlist teams'!$Y$7:$AC$26,MATCH($A51,'Shortlist teams'!$X$7:$X$26,1),MATCH($C51,'Shortlist teams'!$Y$6:$AC$6,1))=0,"",COUNTIF('De Teams'!F$5:F$25,'De Uitslagen'!$B51)*INDEX('Shortlist teams'!$Y$7:$AC$26,MATCH($A51,'Shortlist teams'!$X$7:$X$26,1),MATCH($C51,'Shortlist teams'!$Y$6:$AC$6,1))),"")</f>
        <v/>
      </c>
      <c r="I51" t="str">
        <f>IFERROR(IF(COUNTIF('De Teams'!G$5:G$25,'De Uitslagen'!$B51)*INDEX('Shortlist teams'!$Y$7:$AC$26,MATCH($A51,'Shortlist teams'!$X$7:$X$26,1),MATCH($C51,'Shortlist teams'!$Y$6:$AC$6,1))=0,"",COUNTIF('De Teams'!G$5:G$25,'De Uitslagen'!$B51)*INDEX('Shortlist teams'!$Y$7:$AC$26,MATCH($A51,'Shortlist teams'!$X$7:$X$26,1),MATCH($C51,'Shortlist teams'!$Y$6:$AC$6,1))),"")</f>
        <v/>
      </c>
      <c r="J51">
        <f>IFERROR(IF(COUNTIF('De Teams'!H$5:H$25,'De Uitslagen'!$B51)*INDEX('Shortlist teams'!$Y$7:$AC$26,MATCH($A51,'Shortlist teams'!$X$7:$X$26,1),MATCH($C51,'Shortlist teams'!$Y$6:$AC$6,1))=0,"",COUNTIF('De Teams'!H$5:H$25,'De Uitslagen'!$B51)*INDEX('Shortlist teams'!$Y$7:$AC$26,MATCH($A51,'Shortlist teams'!$X$7:$X$26,1),MATCH($C51,'Shortlist teams'!$Y$6:$AC$6,1))),"")</f>
        <v>4</v>
      </c>
      <c r="K51" t="str">
        <f>IFERROR(IF(COUNTIF('De Teams'!I$5:I$25,'De Uitslagen'!$B51)*INDEX('Shortlist teams'!$Y$7:$AC$26,MATCH($A51,'Shortlist teams'!$X$7:$X$26,1),MATCH($C51,'Shortlist teams'!$Y$6:$AC$6,1))=0,"",COUNTIF('De Teams'!I$5:I$25,'De Uitslagen'!$B51)*INDEX('Shortlist teams'!$Y$7:$AC$26,MATCH($A51,'Shortlist teams'!$X$7:$X$26,1),MATCH($C51,'Shortlist teams'!$Y$6:$AC$6,1))),"")</f>
        <v/>
      </c>
      <c r="L51" t="str">
        <f>IFERROR(IF(COUNTIF('De Teams'!J$5:J$25,'De Uitslagen'!$B51)*INDEX('Shortlist teams'!$Y$7:$AC$26,MATCH($A51,'Shortlist teams'!$X$7:$X$26,1),MATCH($C51,'Shortlist teams'!$Y$6:$AC$6,1))=0,"",COUNTIF('De Teams'!J$5:J$25,'De Uitslagen'!$B51)*INDEX('Shortlist teams'!$Y$7:$AC$26,MATCH($A51,'Shortlist teams'!$X$7:$X$26,1),MATCH($C51,'Shortlist teams'!$Y$6:$AC$6,1))),"")</f>
        <v/>
      </c>
      <c r="M51">
        <f>IFERROR(IF(COUNTIF('De Teams'!K$5:K$25,'De Uitslagen'!$B51)*INDEX('Shortlist teams'!$Y$7:$AC$26,MATCH($A51,'Shortlist teams'!$X$7:$X$26,1),MATCH($C51,'Shortlist teams'!$Y$6:$AC$6,1))=0,"",COUNTIF('De Teams'!K$5:K$25,'De Uitslagen'!$B51)*INDEX('Shortlist teams'!$Y$7:$AC$26,MATCH($A51,'Shortlist teams'!$X$7:$X$26,1),MATCH($C51,'Shortlist teams'!$Y$6:$AC$6,1))),"")</f>
        <v>4</v>
      </c>
      <c r="N51">
        <f>IFERROR(IF(COUNTIF('De Teams'!L$5:L$25,'De Uitslagen'!$B51)*INDEX('Shortlist teams'!$Y$7:$AC$26,MATCH($A51,'Shortlist teams'!$X$7:$X$26,1),MATCH($C51,'Shortlist teams'!$Y$6:$AC$6,1))=0,"",COUNTIF('De Teams'!L$5:L$25,'De Uitslagen'!$B51)*INDEX('Shortlist teams'!$Y$7:$AC$26,MATCH($A51,'Shortlist teams'!$X$7:$X$26,1),MATCH($C51,'Shortlist teams'!$Y$6:$AC$6,1))),"")</f>
        <v>4</v>
      </c>
      <c r="O51">
        <f>IFERROR(IF(COUNTIF('De Teams'!M$5:M$25,'De Uitslagen'!$B51)*INDEX('Shortlist teams'!$Y$7:$AC$26,MATCH($A51,'Shortlist teams'!$X$7:$X$26,1),MATCH($C51,'Shortlist teams'!$Y$6:$AC$6,1))=0,"",COUNTIF('De Teams'!M$5:M$25,'De Uitslagen'!$B51)*INDEX('Shortlist teams'!$Y$7:$AC$26,MATCH($A51,'Shortlist teams'!$X$7:$X$26,1),MATCH($C51,'Shortlist teams'!$Y$6:$AC$6,1))),"")</f>
        <v>4</v>
      </c>
      <c r="P51" t="str">
        <f>IFERROR(IF(COUNTIF('De Teams'!N$5:N$25,'De Uitslagen'!$B51)*INDEX('Shortlist teams'!$Y$7:$AC$26,MATCH($A51,'Shortlist teams'!$X$7:$X$26,1),MATCH($C51,'Shortlist teams'!$Y$6:$AC$6,1))=0,"",COUNTIF('De Teams'!N$5:N$25,'De Uitslagen'!$B51)*INDEX('Shortlist teams'!$Y$7:$AC$26,MATCH($A51,'Shortlist teams'!$X$7:$X$26,1),MATCH($C51,'Shortlist teams'!$Y$6:$AC$6,1))),"")</f>
        <v/>
      </c>
      <c r="Q51" t="str">
        <f>IFERROR(IF(COUNTIF('De Teams'!O$5:O$25,'De Uitslagen'!$B51)*INDEX('Shortlist teams'!$Y$7:$AC$26,MATCH($A51,'Shortlist teams'!$X$7:$X$26,1),MATCH($C51,'Shortlist teams'!$Y$6:$AC$6,1))=0,"",COUNTIF('De Teams'!O$5:O$25,'De Uitslagen'!$B51)*INDEX('Shortlist teams'!$Y$7:$AC$26,MATCH($A51,'Shortlist teams'!$X$7:$X$26,1),MATCH($C51,'Shortlist teams'!$Y$6:$AC$6,1))),"")</f>
        <v/>
      </c>
      <c r="R51" s="3"/>
    </row>
    <row r="52" spans="1:27" ht="14.4" x14ac:dyDescent="0.3">
      <c r="A52" s="1">
        <v>19</v>
      </c>
      <c r="B52" s="8" t="s">
        <v>173</v>
      </c>
      <c r="C52" s="88">
        <f>IFERROR(VLOOKUP('De Uitslagen'!B52,'Shortlist teams'!B:C,2,FALSE),"")</f>
        <v>1</v>
      </c>
      <c r="D52">
        <f>IFERROR(IF(COUNTIF('De Teams'!B$5:B$25,'De Uitslagen'!$B52)*INDEX('Shortlist teams'!$Y$7:$AC$26,MATCH($A52,'Shortlist teams'!$X$7:$X$26,1),MATCH($C52,'Shortlist teams'!$Y$6:$AC$6,1))=0,"",COUNTIF('De Teams'!B$5:B$25,'De Uitslagen'!$B52)*INDEX('Shortlist teams'!$Y$7:$AC$26,MATCH($A52,'Shortlist teams'!$X$7:$X$26,1),MATCH($C52,'Shortlist teams'!$Y$6:$AC$6,1))),"")</f>
        <v>2</v>
      </c>
      <c r="E52" t="str">
        <f>IFERROR(IF(COUNTIF('De Teams'!C$5:C$25,'De Uitslagen'!$B52)*INDEX('Shortlist teams'!$Y$7:$AC$26,MATCH($A52,'Shortlist teams'!$X$7:$X$26,1),MATCH($C52,'Shortlist teams'!$Y$6:$AC$6,1))=0,"",COUNTIF('De Teams'!C$5:C$25,'De Uitslagen'!$B52)*INDEX('Shortlist teams'!$Y$7:$AC$26,MATCH($A52,'Shortlist teams'!$X$7:$X$26,1),MATCH($C52,'Shortlist teams'!$Y$6:$AC$6,1))),"")</f>
        <v/>
      </c>
      <c r="F52">
        <f>IFERROR(IF(COUNTIF('De Teams'!D$5:D$25,'De Uitslagen'!$B52)*INDEX('Shortlist teams'!$Y$7:$AC$26,MATCH($A52,'Shortlist teams'!$X$7:$X$26,1),MATCH($C52,'Shortlist teams'!$Y$6:$AC$6,1))=0,"",COUNTIF('De Teams'!D$5:D$25,'De Uitslagen'!$B52)*INDEX('Shortlist teams'!$Y$7:$AC$26,MATCH($A52,'Shortlist teams'!$X$7:$X$26,1),MATCH($C52,'Shortlist teams'!$Y$6:$AC$6,1))),"")</f>
        <v>2</v>
      </c>
      <c r="G52">
        <f>IFERROR(IF(COUNTIF('De Teams'!E$5:E$25,'De Uitslagen'!$B52)*INDEX('Shortlist teams'!$Y$7:$AC$26,MATCH($A52,'Shortlist teams'!$X$7:$X$26,1),MATCH($C52,'Shortlist teams'!$Y$6:$AC$6,1))=0,"",COUNTIF('De Teams'!E$5:E$25,'De Uitslagen'!$B52)*INDEX('Shortlist teams'!$Y$7:$AC$26,MATCH($A52,'Shortlist teams'!$X$7:$X$26,1),MATCH($C52,'Shortlist teams'!$Y$6:$AC$6,1))),"")</f>
        <v>2</v>
      </c>
      <c r="H52">
        <f>IFERROR(IF(COUNTIF('De Teams'!F$5:F$25,'De Uitslagen'!$B52)*INDEX('Shortlist teams'!$Y$7:$AC$26,MATCH($A52,'Shortlist teams'!$X$7:$X$26,1),MATCH($C52,'Shortlist teams'!$Y$6:$AC$6,1))=0,"",COUNTIF('De Teams'!F$5:F$25,'De Uitslagen'!$B52)*INDEX('Shortlist teams'!$Y$7:$AC$26,MATCH($A52,'Shortlist teams'!$X$7:$X$26,1),MATCH($C52,'Shortlist teams'!$Y$6:$AC$6,1))),"")</f>
        <v>2</v>
      </c>
      <c r="I52" t="str">
        <f>IFERROR(IF(COUNTIF('De Teams'!G$5:G$25,'De Uitslagen'!$B52)*INDEX('Shortlist teams'!$Y$7:$AC$26,MATCH($A52,'Shortlist teams'!$X$7:$X$26,1),MATCH($C52,'Shortlist teams'!$Y$6:$AC$6,1))=0,"",COUNTIF('De Teams'!G$5:G$25,'De Uitslagen'!$B52)*INDEX('Shortlist teams'!$Y$7:$AC$26,MATCH($A52,'Shortlist teams'!$X$7:$X$26,1),MATCH($C52,'Shortlist teams'!$Y$6:$AC$6,1))),"")</f>
        <v/>
      </c>
      <c r="J52">
        <f>IFERROR(IF(COUNTIF('De Teams'!H$5:H$25,'De Uitslagen'!$B52)*INDEX('Shortlist teams'!$Y$7:$AC$26,MATCH($A52,'Shortlist teams'!$X$7:$X$26,1),MATCH($C52,'Shortlist teams'!$Y$6:$AC$6,1))=0,"",COUNTIF('De Teams'!H$5:H$25,'De Uitslagen'!$B52)*INDEX('Shortlist teams'!$Y$7:$AC$26,MATCH($A52,'Shortlist teams'!$X$7:$X$26,1),MATCH($C52,'Shortlist teams'!$Y$6:$AC$6,1))),"")</f>
        <v>2</v>
      </c>
      <c r="K52">
        <f>IFERROR(IF(COUNTIF('De Teams'!I$5:I$25,'De Uitslagen'!$B52)*INDEX('Shortlist teams'!$Y$7:$AC$26,MATCH($A52,'Shortlist teams'!$X$7:$X$26,1),MATCH($C52,'Shortlist teams'!$Y$6:$AC$6,1))=0,"",COUNTIF('De Teams'!I$5:I$25,'De Uitslagen'!$B52)*INDEX('Shortlist teams'!$Y$7:$AC$26,MATCH($A52,'Shortlist teams'!$X$7:$X$26,1),MATCH($C52,'Shortlist teams'!$Y$6:$AC$6,1))),"")</f>
        <v>2</v>
      </c>
      <c r="L52">
        <f>IFERROR(IF(COUNTIF('De Teams'!J$5:J$25,'De Uitslagen'!$B52)*INDEX('Shortlist teams'!$Y$7:$AC$26,MATCH($A52,'Shortlist teams'!$X$7:$X$26,1),MATCH($C52,'Shortlist teams'!$Y$6:$AC$6,1))=0,"",COUNTIF('De Teams'!J$5:J$25,'De Uitslagen'!$B52)*INDEX('Shortlist teams'!$Y$7:$AC$26,MATCH($A52,'Shortlist teams'!$X$7:$X$26,1),MATCH($C52,'Shortlist teams'!$Y$6:$AC$6,1))),"")</f>
        <v>2</v>
      </c>
      <c r="M52">
        <f>IFERROR(IF(COUNTIF('De Teams'!K$5:K$25,'De Uitslagen'!$B52)*INDEX('Shortlist teams'!$Y$7:$AC$26,MATCH($A52,'Shortlist teams'!$X$7:$X$26,1),MATCH($C52,'Shortlist teams'!$Y$6:$AC$6,1))=0,"",COUNTIF('De Teams'!K$5:K$25,'De Uitslagen'!$B52)*INDEX('Shortlist teams'!$Y$7:$AC$26,MATCH($A52,'Shortlist teams'!$X$7:$X$26,1),MATCH($C52,'Shortlist teams'!$Y$6:$AC$6,1))),"")</f>
        <v>2</v>
      </c>
      <c r="N52">
        <f>IFERROR(IF(COUNTIF('De Teams'!L$5:L$25,'De Uitslagen'!$B52)*INDEX('Shortlist teams'!$Y$7:$AC$26,MATCH($A52,'Shortlist teams'!$X$7:$X$26,1),MATCH($C52,'Shortlist teams'!$Y$6:$AC$6,1))=0,"",COUNTIF('De Teams'!L$5:L$25,'De Uitslagen'!$B52)*INDEX('Shortlist teams'!$Y$7:$AC$26,MATCH($A52,'Shortlist teams'!$X$7:$X$26,1),MATCH($C52,'Shortlist teams'!$Y$6:$AC$6,1))),"")</f>
        <v>2</v>
      </c>
      <c r="O52">
        <f>IFERROR(IF(COUNTIF('De Teams'!M$5:M$25,'De Uitslagen'!$B52)*INDEX('Shortlist teams'!$Y$7:$AC$26,MATCH($A52,'Shortlist teams'!$X$7:$X$26,1),MATCH($C52,'Shortlist teams'!$Y$6:$AC$6,1))=0,"",COUNTIF('De Teams'!M$5:M$25,'De Uitslagen'!$B52)*INDEX('Shortlist teams'!$Y$7:$AC$26,MATCH($A52,'Shortlist teams'!$X$7:$X$26,1),MATCH($C52,'Shortlist teams'!$Y$6:$AC$6,1))),"")</f>
        <v>2</v>
      </c>
      <c r="P52">
        <f>IFERROR(IF(COUNTIF('De Teams'!N$5:N$25,'De Uitslagen'!$B52)*INDEX('Shortlist teams'!$Y$7:$AC$26,MATCH($A52,'Shortlist teams'!$X$7:$X$26,1),MATCH($C52,'Shortlist teams'!$Y$6:$AC$6,1))=0,"",COUNTIF('De Teams'!N$5:N$25,'De Uitslagen'!$B52)*INDEX('Shortlist teams'!$Y$7:$AC$26,MATCH($A52,'Shortlist teams'!$X$7:$X$26,1),MATCH($C52,'Shortlist teams'!$Y$6:$AC$6,1))),"")</f>
        <v>2</v>
      </c>
      <c r="Q52" t="str">
        <f>IFERROR(IF(COUNTIF('De Teams'!O$5:O$25,'De Uitslagen'!$B52)*INDEX('Shortlist teams'!$Y$7:$AC$26,MATCH($A52,'Shortlist teams'!$X$7:$X$26,1),MATCH($C52,'Shortlist teams'!$Y$6:$AC$6,1))=0,"",COUNTIF('De Teams'!O$5:O$25,'De Uitslagen'!$B52)*INDEX('Shortlist teams'!$Y$7:$AC$26,MATCH($A52,'Shortlist teams'!$X$7:$X$26,1),MATCH($C52,'Shortlist teams'!$Y$6:$AC$6,1))),"")</f>
        <v/>
      </c>
      <c r="R52" s="3"/>
      <c r="X52" s="61"/>
      <c r="Y52" s="61"/>
    </row>
    <row r="53" spans="1:27" ht="14.4" x14ac:dyDescent="0.3">
      <c r="A53" s="1">
        <v>20</v>
      </c>
      <c r="B53" s="9" t="s">
        <v>30</v>
      </c>
      <c r="C53" s="88">
        <f>IFERROR(VLOOKUP('De Uitslagen'!B53,'Shortlist teams'!B:C,2,FALSE),"")</f>
        <v>2</v>
      </c>
      <c r="D53" t="str">
        <f>IFERROR(IF(COUNTIF('De Teams'!B$5:B$25,'De Uitslagen'!$B53)*INDEX('Shortlist teams'!$Y$7:$AC$26,MATCH($A53,'Shortlist teams'!$X$7:$X$26,1),MATCH($C53,'Shortlist teams'!$Y$6:$AC$6,1))=0,"",COUNTIF('De Teams'!B$5:B$25,'De Uitslagen'!$B53)*INDEX('Shortlist teams'!$Y$7:$AC$26,MATCH($A53,'Shortlist teams'!$X$7:$X$26,1),MATCH($C53,'Shortlist teams'!$Y$6:$AC$6,1))),"")</f>
        <v/>
      </c>
      <c r="E53" t="str">
        <f>IFERROR(IF(COUNTIF('De Teams'!C$5:C$25,'De Uitslagen'!$B53)*INDEX('Shortlist teams'!$Y$7:$AC$26,MATCH($A53,'Shortlist teams'!$X$7:$X$26,1),MATCH($C53,'Shortlist teams'!$Y$6:$AC$6,1))=0,"",COUNTIF('De Teams'!C$5:C$25,'De Uitslagen'!$B53)*INDEX('Shortlist teams'!$Y$7:$AC$26,MATCH($A53,'Shortlist teams'!$X$7:$X$26,1),MATCH($C53,'Shortlist teams'!$Y$6:$AC$6,1))),"")</f>
        <v/>
      </c>
      <c r="F53" t="str">
        <f>IFERROR(IF(COUNTIF('De Teams'!D$5:D$25,'De Uitslagen'!$B53)*INDEX('Shortlist teams'!$Y$7:$AC$26,MATCH($A53,'Shortlist teams'!$X$7:$X$26,1),MATCH($C53,'Shortlist teams'!$Y$6:$AC$6,1))=0,"",COUNTIF('De Teams'!D$5:D$25,'De Uitslagen'!$B53)*INDEX('Shortlist teams'!$Y$7:$AC$26,MATCH($A53,'Shortlist teams'!$X$7:$X$26,1),MATCH($C53,'Shortlist teams'!$Y$6:$AC$6,1))),"")</f>
        <v/>
      </c>
      <c r="G53" t="str">
        <f>IFERROR(IF(COUNTIF('De Teams'!E$5:E$25,'De Uitslagen'!$B53)*INDEX('Shortlist teams'!$Y$7:$AC$26,MATCH($A53,'Shortlist teams'!$X$7:$X$26,1),MATCH($C53,'Shortlist teams'!$Y$6:$AC$6,1))=0,"",COUNTIF('De Teams'!E$5:E$25,'De Uitslagen'!$B53)*INDEX('Shortlist teams'!$Y$7:$AC$26,MATCH($A53,'Shortlist teams'!$X$7:$X$26,1),MATCH($C53,'Shortlist teams'!$Y$6:$AC$6,1))),"")</f>
        <v/>
      </c>
      <c r="H53" t="str">
        <f>IFERROR(IF(COUNTIF('De Teams'!F$5:F$25,'De Uitslagen'!$B53)*INDEX('Shortlist teams'!$Y$7:$AC$26,MATCH($A53,'Shortlist teams'!$X$7:$X$26,1),MATCH($C53,'Shortlist teams'!$Y$6:$AC$6,1))=0,"",COUNTIF('De Teams'!F$5:F$25,'De Uitslagen'!$B53)*INDEX('Shortlist teams'!$Y$7:$AC$26,MATCH($A53,'Shortlist teams'!$X$7:$X$26,1),MATCH($C53,'Shortlist teams'!$Y$6:$AC$6,1))),"")</f>
        <v/>
      </c>
      <c r="I53" t="str">
        <f>IFERROR(IF(COUNTIF('De Teams'!G$5:G$25,'De Uitslagen'!$B53)*INDEX('Shortlist teams'!$Y$7:$AC$26,MATCH($A53,'Shortlist teams'!$X$7:$X$26,1),MATCH($C53,'Shortlist teams'!$Y$6:$AC$6,1))=0,"",COUNTIF('De Teams'!G$5:G$25,'De Uitslagen'!$B53)*INDEX('Shortlist teams'!$Y$7:$AC$26,MATCH($A53,'Shortlist teams'!$X$7:$X$26,1),MATCH($C53,'Shortlist teams'!$Y$6:$AC$6,1))),"")</f>
        <v/>
      </c>
      <c r="J53" t="str">
        <f>IFERROR(IF(COUNTIF('De Teams'!H$5:H$25,'De Uitslagen'!$B53)*INDEX('Shortlist teams'!$Y$7:$AC$26,MATCH($A53,'Shortlist teams'!$X$7:$X$26,1),MATCH($C53,'Shortlist teams'!$Y$6:$AC$6,1))=0,"",COUNTIF('De Teams'!H$5:H$25,'De Uitslagen'!$B53)*INDEX('Shortlist teams'!$Y$7:$AC$26,MATCH($A53,'Shortlist teams'!$X$7:$X$26,1),MATCH($C53,'Shortlist teams'!$Y$6:$AC$6,1))),"")</f>
        <v/>
      </c>
      <c r="K53">
        <f>IFERROR(IF(COUNTIF('De Teams'!I$5:I$25,'De Uitslagen'!$B53)*INDEX('Shortlist teams'!$Y$7:$AC$26,MATCH($A53,'Shortlist teams'!$X$7:$X$26,1),MATCH($C53,'Shortlist teams'!$Y$6:$AC$6,1))=0,"",COUNTIF('De Teams'!I$5:I$25,'De Uitslagen'!$B53)*INDEX('Shortlist teams'!$Y$7:$AC$26,MATCH($A53,'Shortlist teams'!$X$7:$X$26,1),MATCH($C53,'Shortlist teams'!$Y$6:$AC$6,1))),"")</f>
        <v>1</v>
      </c>
      <c r="L53" t="str">
        <f>IFERROR(IF(COUNTIF('De Teams'!J$5:J$25,'De Uitslagen'!$B53)*INDEX('Shortlist teams'!$Y$7:$AC$26,MATCH($A53,'Shortlist teams'!$X$7:$X$26,1),MATCH($C53,'Shortlist teams'!$Y$6:$AC$6,1))=0,"",COUNTIF('De Teams'!J$5:J$25,'De Uitslagen'!$B53)*INDEX('Shortlist teams'!$Y$7:$AC$26,MATCH($A53,'Shortlist teams'!$X$7:$X$26,1),MATCH($C53,'Shortlist teams'!$Y$6:$AC$6,1))),"")</f>
        <v/>
      </c>
      <c r="M53" t="str">
        <f>IFERROR(IF(COUNTIF('De Teams'!K$5:K$25,'De Uitslagen'!$B53)*INDEX('Shortlist teams'!$Y$7:$AC$26,MATCH($A53,'Shortlist teams'!$X$7:$X$26,1),MATCH($C53,'Shortlist teams'!$Y$6:$AC$6,1))=0,"",COUNTIF('De Teams'!K$5:K$25,'De Uitslagen'!$B53)*INDEX('Shortlist teams'!$Y$7:$AC$26,MATCH($A53,'Shortlist teams'!$X$7:$X$26,1),MATCH($C53,'Shortlist teams'!$Y$6:$AC$6,1))),"")</f>
        <v/>
      </c>
      <c r="N53" t="str">
        <f>IFERROR(IF(COUNTIF('De Teams'!L$5:L$25,'De Uitslagen'!$B53)*INDEX('Shortlist teams'!$Y$7:$AC$26,MATCH($A53,'Shortlist teams'!$X$7:$X$26,1),MATCH($C53,'Shortlist teams'!$Y$6:$AC$6,1))=0,"",COUNTIF('De Teams'!L$5:L$25,'De Uitslagen'!$B53)*INDEX('Shortlist teams'!$Y$7:$AC$26,MATCH($A53,'Shortlist teams'!$X$7:$X$26,1),MATCH($C53,'Shortlist teams'!$Y$6:$AC$6,1))),"")</f>
        <v/>
      </c>
      <c r="O53" t="str">
        <f>IFERROR(IF(COUNTIF('De Teams'!M$5:M$25,'De Uitslagen'!$B53)*INDEX('Shortlist teams'!$Y$7:$AC$26,MATCH($A53,'Shortlist teams'!$X$7:$X$26,1),MATCH($C53,'Shortlist teams'!$Y$6:$AC$6,1))=0,"",COUNTIF('De Teams'!M$5:M$25,'De Uitslagen'!$B53)*INDEX('Shortlist teams'!$Y$7:$AC$26,MATCH($A53,'Shortlist teams'!$X$7:$X$26,1),MATCH($C53,'Shortlist teams'!$Y$6:$AC$6,1))),"")</f>
        <v/>
      </c>
      <c r="P53" t="str">
        <f>IFERROR(IF(COUNTIF('De Teams'!N$5:N$25,'De Uitslagen'!$B53)*INDEX('Shortlist teams'!$Y$7:$AC$26,MATCH($A53,'Shortlist teams'!$X$7:$X$26,1),MATCH($C53,'Shortlist teams'!$Y$6:$AC$6,1))=0,"",COUNTIF('De Teams'!N$5:N$25,'De Uitslagen'!$B53)*INDEX('Shortlist teams'!$Y$7:$AC$26,MATCH($A53,'Shortlist teams'!$X$7:$X$26,1),MATCH($C53,'Shortlist teams'!$Y$6:$AC$6,1))),"")</f>
        <v/>
      </c>
      <c r="Q53" t="str">
        <f>IFERROR(IF(COUNTIF('De Teams'!O$5:O$25,'De Uitslagen'!$B53)*INDEX('Shortlist teams'!$Y$7:$AC$26,MATCH($A53,'Shortlist teams'!$X$7:$X$26,1),MATCH($C53,'Shortlist teams'!$Y$6:$AC$6,1))=0,"",COUNTIF('De Teams'!O$5:O$25,'De Uitslagen'!$B53)*INDEX('Shortlist teams'!$Y$7:$AC$26,MATCH($A53,'Shortlist teams'!$X$7:$X$26,1),MATCH($C53,'Shortlist teams'!$Y$6:$AC$6,1))),"")</f>
        <v/>
      </c>
      <c r="R53" s="3"/>
    </row>
    <row r="54" spans="1:27" x14ac:dyDescent="0.25">
      <c r="A54" s="59"/>
      <c r="B54" s="55"/>
      <c r="C54" s="8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27" x14ac:dyDescent="0.25">
      <c r="D55" s="1">
        <f t="shared" ref="D55:P55" si="3">SUM(D34:D54)</f>
        <v>13</v>
      </c>
      <c r="E55" s="1">
        <f t="shared" si="3"/>
        <v>42</v>
      </c>
      <c r="F55" s="1">
        <f t="shared" si="3"/>
        <v>68</v>
      </c>
      <c r="G55" s="1">
        <f t="shared" si="3"/>
        <v>68</v>
      </c>
      <c r="H55" s="1">
        <f t="shared" si="3"/>
        <v>50</v>
      </c>
      <c r="I55" s="1">
        <f t="shared" si="3"/>
        <v>49</v>
      </c>
      <c r="J55" s="1">
        <f t="shared" si="3"/>
        <v>18</v>
      </c>
      <c r="K55" s="1">
        <f t="shared" si="3"/>
        <v>39</v>
      </c>
      <c r="L55" s="1">
        <f t="shared" si="3"/>
        <v>18</v>
      </c>
      <c r="M55" s="1">
        <f t="shared" si="3"/>
        <v>16</v>
      </c>
      <c r="N55" s="1">
        <f t="shared" si="3"/>
        <v>22</v>
      </c>
      <c r="O55" s="1">
        <f t="shared" si="3"/>
        <v>30</v>
      </c>
      <c r="P55" s="1">
        <f t="shared" si="3"/>
        <v>15</v>
      </c>
      <c r="Q55" s="1">
        <f>SUM(Q34:Q54)</f>
        <v>16</v>
      </c>
      <c r="R55" s="3"/>
    </row>
    <row r="56" spans="1:27" x14ac:dyDescent="0.25">
      <c r="A56" s="3"/>
      <c r="B56" s="3"/>
      <c r="C56" s="8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27" ht="15.6" x14ac:dyDescent="0.3">
      <c r="A57" s="57" t="s">
        <v>305</v>
      </c>
      <c r="R57" s="3"/>
    </row>
    <row r="58" spans="1:27" x14ac:dyDescent="0.25">
      <c r="A58" s="3"/>
      <c r="B58" s="55"/>
      <c r="C58" s="8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7" ht="15.6" x14ac:dyDescent="0.3">
      <c r="D59" s="145" t="s">
        <v>37</v>
      </c>
      <c r="E59" s="145" t="s">
        <v>40</v>
      </c>
      <c r="F59" s="99" t="s">
        <v>292</v>
      </c>
      <c r="G59" s="144" t="s">
        <v>293</v>
      </c>
      <c r="H59" s="145" t="s">
        <v>294</v>
      </c>
      <c r="I59" s="145" t="s">
        <v>295</v>
      </c>
      <c r="J59" s="145" t="s">
        <v>296</v>
      </c>
      <c r="K59" s="145" t="s">
        <v>39</v>
      </c>
      <c r="L59" s="145" t="s">
        <v>299</v>
      </c>
      <c r="M59" s="145" t="s">
        <v>300</v>
      </c>
      <c r="N59" s="145" t="s">
        <v>41</v>
      </c>
      <c r="O59" s="145" t="s">
        <v>301</v>
      </c>
      <c r="P59" s="145" t="s">
        <v>302</v>
      </c>
      <c r="Q59" s="145" t="s">
        <v>42</v>
      </c>
      <c r="R59" s="3"/>
    </row>
    <row r="60" spans="1:27" ht="14.4" x14ac:dyDescent="0.3">
      <c r="A60" s="58">
        <v>1</v>
      </c>
      <c r="B60" s="6" t="s">
        <v>164</v>
      </c>
      <c r="C60" s="88">
        <f>IFERROR(VLOOKUP('De Uitslagen'!B60,'Shortlist teams'!B:C,2,FALSE),"")</f>
        <v>3</v>
      </c>
      <c r="D60" t="str">
        <f>IFERROR(IF(COUNTIF('De Teams'!B$5:B$25,'De Uitslagen'!$B60)*INDEX('Shortlist teams'!$Y$7:$AC$26,MATCH($A60,'Shortlist teams'!$X$7:$X$26,1),MATCH($C60,'Shortlist teams'!$Y$6:$AC$6,1))=0,"",COUNTIF('De Teams'!B$5:B$25,'De Uitslagen'!$B60)*INDEX('Shortlist teams'!$Y$7:$AC$26,MATCH($A60,'Shortlist teams'!$X$7:$X$26,1),MATCH($C60,'Shortlist teams'!$Y$6:$AC$6,1))),"")</f>
        <v/>
      </c>
      <c r="E60" t="str">
        <f>IFERROR(IF(COUNTIF('De Teams'!C$5:C$25,'De Uitslagen'!$B60)*INDEX('Shortlist teams'!$Y$7:$AC$26,MATCH($A60,'Shortlist teams'!$X$7:$X$26,1),MATCH($C60,'Shortlist teams'!$Y$6:$AC$6,1))=0,"",COUNTIF('De Teams'!C$5:C$25,'De Uitslagen'!$B60)*INDEX('Shortlist teams'!$Y$7:$AC$26,MATCH($A60,'Shortlist teams'!$X$7:$X$26,1),MATCH($C60,'Shortlist teams'!$Y$6:$AC$6,1))),"")</f>
        <v/>
      </c>
      <c r="F60">
        <f>IFERROR(IF(COUNTIF('De Teams'!D$5:D$25,'De Uitslagen'!$B60)*INDEX('Shortlist teams'!$Y$7:$AC$26,MATCH($A60,'Shortlist teams'!$X$7:$X$26,1),MATCH($C60,'Shortlist teams'!$Y$6:$AC$6,1))=0,"",COUNTIF('De Teams'!D$5:D$25,'De Uitslagen'!$B60)*INDEX('Shortlist teams'!$Y$7:$AC$26,MATCH($A60,'Shortlist teams'!$X$7:$X$26,1),MATCH($C60,'Shortlist teams'!$Y$6:$AC$6,1))),"")</f>
        <v>40</v>
      </c>
      <c r="G60" t="str">
        <f>IFERROR(IF(COUNTIF('De Teams'!E$5:E$25,'De Uitslagen'!$B60)*INDEX('Shortlist teams'!$Y$7:$AC$26,MATCH($A60,'Shortlist teams'!$X$7:$X$26,1),MATCH($C60,'Shortlist teams'!$Y$6:$AC$6,1))=0,"",COUNTIF('De Teams'!E$5:E$25,'De Uitslagen'!$B60)*INDEX('Shortlist teams'!$Y$7:$AC$26,MATCH($A60,'Shortlist teams'!$X$7:$X$26,1),MATCH($C60,'Shortlist teams'!$Y$6:$AC$6,1))),"")</f>
        <v/>
      </c>
      <c r="H60" t="str">
        <f>IFERROR(IF(COUNTIF('De Teams'!F$5:F$25,'De Uitslagen'!$B60)*INDEX('Shortlist teams'!$Y$7:$AC$26,MATCH($A60,'Shortlist teams'!$X$7:$X$26,1),MATCH($C60,'Shortlist teams'!$Y$6:$AC$6,1))=0,"",COUNTIF('De Teams'!F$5:F$25,'De Uitslagen'!$B60)*INDEX('Shortlist teams'!$Y$7:$AC$26,MATCH($A60,'Shortlist teams'!$X$7:$X$26,1),MATCH($C60,'Shortlist teams'!$Y$6:$AC$6,1))),"")</f>
        <v/>
      </c>
      <c r="I60" t="str">
        <f>IFERROR(IF(COUNTIF('De Teams'!G$5:G$25,'De Uitslagen'!$B60)*INDEX('Shortlist teams'!$Y$7:$AC$26,MATCH($A60,'Shortlist teams'!$X$7:$X$26,1),MATCH($C60,'Shortlist teams'!$Y$6:$AC$6,1))=0,"",COUNTIF('De Teams'!G$5:G$25,'De Uitslagen'!$B60)*INDEX('Shortlist teams'!$Y$7:$AC$26,MATCH($A60,'Shortlist teams'!$X$7:$X$26,1),MATCH($C60,'Shortlist teams'!$Y$6:$AC$6,1))),"")</f>
        <v/>
      </c>
      <c r="J60" t="str">
        <f>IFERROR(IF(COUNTIF('De Teams'!H$5:H$25,'De Uitslagen'!$B60)*INDEX('Shortlist teams'!$Y$7:$AC$26,MATCH($A60,'Shortlist teams'!$X$7:$X$26,1),MATCH($C60,'Shortlist teams'!$Y$6:$AC$6,1))=0,"",COUNTIF('De Teams'!H$5:H$25,'De Uitslagen'!$B60)*INDEX('Shortlist teams'!$Y$7:$AC$26,MATCH($A60,'Shortlist teams'!$X$7:$X$26,1),MATCH($C60,'Shortlist teams'!$Y$6:$AC$6,1))),"")</f>
        <v/>
      </c>
      <c r="K60" t="str">
        <f>IFERROR(IF(COUNTIF('De Teams'!I$5:I$25,'De Uitslagen'!$B60)*INDEX('Shortlist teams'!$Y$7:$AC$26,MATCH($A60,'Shortlist teams'!$X$7:$X$26,1),MATCH($C60,'Shortlist teams'!$Y$6:$AC$6,1))=0,"",COUNTIF('De Teams'!I$5:I$25,'De Uitslagen'!$B60)*INDEX('Shortlist teams'!$Y$7:$AC$26,MATCH($A60,'Shortlist teams'!$X$7:$X$26,1),MATCH($C60,'Shortlist teams'!$Y$6:$AC$6,1))),"")</f>
        <v/>
      </c>
      <c r="L60" t="str">
        <f>IFERROR(IF(COUNTIF('De Teams'!J$5:J$25,'De Uitslagen'!$B60)*INDEX('Shortlist teams'!$Y$7:$AC$26,MATCH($A60,'Shortlist teams'!$X$7:$X$26,1),MATCH($C60,'Shortlist teams'!$Y$6:$AC$6,1))=0,"",COUNTIF('De Teams'!J$5:J$25,'De Uitslagen'!$B60)*INDEX('Shortlist teams'!$Y$7:$AC$26,MATCH($A60,'Shortlist teams'!$X$7:$X$26,1),MATCH($C60,'Shortlist teams'!$Y$6:$AC$6,1))),"")</f>
        <v/>
      </c>
      <c r="M60" t="str">
        <f>IFERROR(IF(COUNTIF('De Teams'!K$5:K$25,'De Uitslagen'!$B60)*INDEX('Shortlist teams'!$Y$7:$AC$26,MATCH($A60,'Shortlist teams'!$X$7:$X$26,1),MATCH($C60,'Shortlist teams'!$Y$6:$AC$6,1))=0,"",COUNTIF('De Teams'!K$5:K$25,'De Uitslagen'!$B60)*INDEX('Shortlist teams'!$Y$7:$AC$26,MATCH($A60,'Shortlist teams'!$X$7:$X$26,1),MATCH($C60,'Shortlist teams'!$Y$6:$AC$6,1))),"")</f>
        <v/>
      </c>
      <c r="N60" t="str">
        <f>IFERROR(IF(COUNTIF('De Teams'!L$5:L$25,'De Uitslagen'!$B60)*INDEX('Shortlist teams'!$Y$7:$AC$26,MATCH($A60,'Shortlist teams'!$X$7:$X$26,1),MATCH($C60,'Shortlist teams'!$Y$6:$AC$6,1))=0,"",COUNTIF('De Teams'!L$5:L$25,'De Uitslagen'!$B60)*INDEX('Shortlist teams'!$Y$7:$AC$26,MATCH($A60,'Shortlist teams'!$X$7:$X$26,1),MATCH($C60,'Shortlist teams'!$Y$6:$AC$6,1))),"")</f>
        <v/>
      </c>
      <c r="O60" t="str">
        <f>IFERROR(IF(COUNTIF('De Teams'!M$5:M$25,'De Uitslagen'!$B60)*INDEX('Shortlist teams'!$Y$7:$AC$26,MATCH($A60,'Shortlist teams'!$X$7:$X$26,1),MATCH($C60,'Shortlist teams'!$Y$6:$AC$6,1))=0,"",COUNTIF('De Teams'!M$5:M$25,'De Uitslagen'!$B60)*INDEX('Shortlist teams'!$Y$7:$AC$26,MATCH($A60,'Shortlist teams'!$X$7:$X$26,1),MATCH($C60,'Shortlist teams'!$Y$6:$AC$6,1))),"")</f>
        <v/>
      </c>
      <c r="P60">
        <f>IFERROR(IF(COUNTIF('De Teams'!N$5:N$25,'De Uitslagen'!$B60)*INDEX('Shortlist teams'!$Y$7:$AC$26,MATCH($A60,'Shortlist teams'!$X$7:$X$26,1),MATCH($C60,'Shortlist teams'!$Y$6:$AC$6,1))=0,"",COUNTIF('De Teams'!N$5:N$25,'De Uitslagen'!$B60)*INDEX('Shortlist teams'!$Y$7:$AC$26,MATCH($A60,'Shortlist teams'!$X$7:$X$26,1),MATCH($C60,'Shortlist teams'!$Y$6:$AC$6,1))),"")</f>
        <v>40</v>
      </c>
      <c r="Q60" t="str">
        <f>IFERROR(IF(COUNTIF('De Teams'!O$5:O$25,'De Uitslagen'!$B60)*INDEX('Shortlist teams'!$Y$7:$AC$26,MATCH($A60,'Shortlist teams'!$X$7:$X$26,1),MATCH($C60,'Shortlist teams'!$Y$6:$AC$6,1))=0,"",COUNTIF('De Teams'!O$5:O$25,'De Uitslagen'!$B60)*INDEX('Shortlist teams'!$Y$7:$AC$26,MATCH($A60,'Shortlist teams'!$X$7:$X$26,1),MATCH($C60,'Shortlist teams'!$Y$6:$AC$6,1))),"")</f>
        <v/>
      </c>
      <c r="R60" s="3"/>
      <c r="X60" s="62"/>
      <c r="Y60" s="62"/>
    </row>
    <row r="61" spans="1:27" ht="14.4" x14ac:dyDescent="0.3">
      <c r="A61" s="1">
        <v>2</v>
      </c>
      <c r="B61" s="7" t="s">
        <v>222</v>
      </c>
      <c r="C61" s="88">
        <f>IFERROR(VLOOKUP('De Uitslagen'!B61,'Shortlist teams'!B:C,2,FALSE),"")</f>
        <v>2</v>
      </c>
      <c r="D61" t="str">
        <f>IFERROR(IF(COUNTIF('De Teams'!B$5:B$25,'De Uitslagen'!$B61)*INDEX('Shortlist teams'!$Y$7:$AC$26,MATCH($A61,'Shortlist teams'!$X$7:$X$26,1),MATCH($C61,'Shortlist teams'!$Y$6:$AC$6,1))=0,"",COUNTIF('De Teams'!B$5:B$25,'De Uitslagen'!$B61)*INDEX('Shortlist teams'!$Y$7:$AC$26,MATCH($A61,'Shortlist teams'!$X$7:$X$26,1),MATCH($C61,'Shortlist teams'!$Y$6:$AC$6,1))),"")</f>
        <v/>
      </c>
      <c r="E61" t="str">
        <f>IFERROR(IF(COUNTIF('De Teams'!C$5:C$25,'De Uitslagen'!$B61)*INDEX('Shortlist teams'!$Y$7:$AC$26,MATCH($A61,'Shortlist teams'!$X$7:$X$26,1),MATCH($C61,'Shortlist teams'!$Y$6:$AC$6,1))=0,"",COUNTIF('De Teams'!C$5:C$25,'De Uitslagen'!$B61)*INDEX('Shortlist teams'!$Y$7:$AC$26,MATCH($A61,'Shortlist teams'!$X$7:$X$26,1),MATCH($C61,'Shortlist teams'!$Y$6:$AC$6,1))),"")</f>
        <v/>
      </c>
      <c r="F61" t="str">
        <f>IFERROR(IF(COUNTIF('De Teams'!D$5:D$25,'De Uitslagen'!$B61)*INDEX('Shortlist teams'!$Y$7:$AC$26,MATCH($A61,'Shortlist teams'!$X$7:$X$26,1),MATCH($C61,'Shortlist teams'!$Y$6:$AC$6,1))=0,"",COUNTIF('De Teams'!D$5:D$25,'De Uitslagen'!$B61)*INDEX('Shortlist teams'!$Y$7:$AC$26,MATCH($A61,'Shortlist teams'!$X$7:$X$26,1),MATCH($C61,'Shortlist teams'!$Y$6:$AC$6,1))),"")</f>
        <v/>
      </c>
      <c r="G61" t="str">
        <f>IFERROR(IF(COUNTIF('De Teams'!E$5:E$25,'De Uitslagen'!$B61)*INDEX('Shortlist teams'!$Y$7:$AC$26,MATCH($A61,'Shortlist teams'!$X$7:$X$26,1),MATCH($C61,'Shortlist teams'!$Y$6:$AC$6,1))=0,"",COUNTIF('De Teams'!E$5:E$25,'De Uitslagen'!$B61)*INDEX('Shortlist teams'!$Y$7:$AC$26,MATCH($A61,'Shortlist teams'!$X$7:$X$26,1),MATCH($C61,'Shortlist teams'!$Y$6:$AC$6,1))),"")</f>
        <v/>
      </c>
      <c r="H61" t="str">
        <f>IFERROR(IF(COUNTIF('De Teams'!F$5:F$25,'De Uitslagen'!$B61)*INDEX('Shortlist teams'!$Y$7:$AC$26,MATCH($A61,'Shortlist teams'!$X$7:$X$26,1),MATCH($C61,'Shortlist teams'!$Y$6:$AC$6,1))=0,"",COUNTIF('De Teams'!F$5:F$25,'De Uitslagen'!$B61)*INDEX('Shortlist teams'!$Y$7:$AC$26,MATCH($A61,'Shortlist teams'!$X$7:$X$26,1),MATCH($C61,'Shortlist teams'!$Y$6:$AC$6,1))),"")</f>
        <v/>
      </c>
      <c r="I61" t="str">
        <f>IFERROR(IF(COUNTIF('De Teams'!G$5:G$25,'De Uitslagen'!$B61)*INDEX('Shortlist teams'!$Y$7:$AC$26,MATCH($A61,'Shortlist teams'!$X$7:$X$26,1),MATCH($C61,'Shortlist teams'!$Y$6:$AC$6,1))=0,"",COUNTIF('De Teams'!G$5:G$25,'De Uitslagen'!$B61)*INDEX('Shortlist teams'!$Y$7:$AC$26,MATCH($A61,'Shortlist teams'!$X$7:$X$26,1),MATCH($C61,'Shortlist teams'!$Y$6:$AC$6,1))),"")</f>
        <v/>
      </c>
      <c r="J61" t="str">
        <f>IFERROR(IF(COUNTIF('De Teams'!H$5:H$25,'De Uitslagen'!$B61)*INDEX('Shortlist teams'!$Y$7:$AC$26,MATCH($A61,'Shortlist teams'!$X$7:$X$26,1),MATCH($C61,'Shortlist teams'!$Y$6:$AC$6,1))=0,"",COUNTIF('De Teams'!H$5:H$25,'De Uitslagen'!$B61)*INDEX('Shortlist teams'!$Y$7:$AC$26,MATCH($A61,'Shortlist teams'!$X$7:$X$26,1),MATCH($C61,'Shortlist teams'!$Y$6:$AC$6,1))),"")</f>
        <v/>
      </c>
      <c r="K61" t="str">
        <f>IFERROR(IF(COUNTIF('De Teams'!I$5:I$25,'De Uitslagen'!$B61)*INDEX('Shortlist teams'!$Y$7:$AC$26,MATCH($A61,'Shortlist teams'!$X$7:$X$26,1),MATCH($C61,'Shortlist teams'!$Y$6:$AC$6,1))=0,"",COUNTIF('De Teams'!I$5:I$25,'De Uitslagen'!$B61)*INDEX('Shortlist teams'!$Y$7:$AC$26,MATCH($A61,'Shortlist teams'!$X$7:$X$26,1),MATCH($C61,'Shortlist teams'!$Y$6:$AC$6,1))),"")</f>
        <v/>
      </c>
      <c r="L61" t="str">
        <f>IFERROR(IF(COUNTIF('De Teams'!J$5:J$25,'De Uitslagen'!$B61)*INDEX('Shortlist teams'!$Y$7:$AC$26,MATCH($A61,'Shortlist teams'!$X$7:$X$26,1),MATCH($C61,'Shortlist teams'!$Y$6:$AC$6,1))=0,"",COUNTIF('De Teams'!J$5:J$25,'De Uitslagen'!$B61)*INDEX('Shortlist teams'!$Y$7:$AC$26,MATCH($A61,'Shortlist teams'!$X$7:$X$26,1),MATCH($C61,'Shortlist teams'!$Y$6:$AC$6,1))),"")</f>
        <v/>
      </c>
      <c r="M61" t="str">
        <f>IFERROR(IF(COUNTIF('De Teams'!K$5:K$25,'De Uitslagen'!$B61)*INDEX('Shortlist teams'!$Y$7:$AC$26,MATCH($A61,'Shortlist teams'!$X$7:$X$26,1),MATCH($C61,'Shortlist teams'!$Y$6:$AC$6,1))=0,"",COUNTIF('De Teams'!K$5:K$25,'De Uitslagen'!$B61)*INDEX('Shortlist teams'!$Y$7:$AC$26,MATCH($A61,'Shortlist teams'!$X$7:$X$26,1),MATCH($C61,'Shortlist teams'!$Y$6:$AC$6,1))),"")</f>
        <v/>
      </c>
      <c r="N61" t="str">
        <f>IFERROR(IF(COUNTIF('De Teams'!L$5:L$25,'De Uitslagen'!$B61)*INDEX('Shortlist teams'!$Y$7:$AC$26,MATCH($A61,'Shortlist teams'!$X$7:$X$26,1),MATCH($C61,'Shortlist teams'!$Y$6:$AC$6,1))=0,"",COUNTIF('De Teams'!L$5:L$25,'De Uitslagen'!$B61)*INDEX('Shortlist teams'!$Y$7:$AC$26,MATCH($A61,'Shortlist teams'!$X$7:$X$26,1),MATCH($C61,'Shortlist teams'!$Y$6:$AC$6,1))),"")</f>
        <v/>
      </c>
      <c r="O61" t="str">
        <f>IFERROR(IF(COUNTIF('De Teams'!M$5:M$25,'De Uitslagen'!$B61)*INDEX('Shortlist teams'!$Y$7:$AC$26,MATCH($A61,'Shortlist teams'!$X$7:$X$26,1),MATCH($C61,'Shortlist teams'!$Y$6:$AC$6,1))=0,"",COUNTIF('De Teams'!M$5:M$25,'De Uitslagen'!$B61)*INDEX('Shortlist teams'!$Y$7:$AC$26,MATCH($A61,'Shortlist teams'!$X$7:$X$26,1),MATCH($C61,'Shortlist teams'!$Y$6:$AC$6,1))),"")</f>
        <v/>
      </c>
      <c r="P61" t="str">
        <f>IFERROR(IF(COUNTIF('De Teams'!N$5:N$25,'De Uitslagen'!$B61)*INDEX('Shortlist teams'!$Y$7:$AC$26,MATCH($A61,'Shortlist teams'!$X$7:$X$26,1),MATCH($C61,'Shortlist teams'!$Y$6:$AC$6,1))=0,"",COUNTIF('De Teams'!N$5:N$25,'De Uitslagen'!$B61)*INDEX('Shortlist teams'!$Y$7:$AC$26,MATCH($A61,'Shortlist teams'!$X$7:$X$26,1),MATCH($C61,'Shortlist teams'!$Y$6:$AC$6,1))),"")</f>
        <v/>
      </c>
      <c r="Q61" t="str">
        <f>IFERROR(IF(COUNTIF('De Teams'!O$5:O$25,'De Uitslagen'!$B61)*INDEX('Shortlist teams'!$Y$7:$AC$26,MATCH($A61,'Shortlist teams'!$X$7:$X$26,1),MATCH($C61,'Shortlist teams'!$Y$6:$AC$6,1))=0,"",COUNTIF('De Teams'!O$5:O$25,'De Uitslagen'!$B61)*INDEX('Shortlist teams'!$Y$7:$AC$26,MATCH($A61,'Shortlist teams'!$X$7:$X$26,1),MATCH($C61,'Shortlist teams'!$Y$6:$AC$6,1))),"")</f>
        <v/>
      </c>
      <c r="R61" s="3"/>
      <c r="X61" s="19"/>
      <c r="Y61" s="19"/>
    </row>
    <row r="62" spans="1:27" ht="14.4" x14ac:dyDescent="0.3">
      <c r="A62" s="1">
        <v>3</v>
      </c>
      <c r="B62" s="5" t="s">
        <v>223</v>
      </c>
      <c r="C62" s="88">
        <f>IFERROR(VLOOKUP('De Uitslagen'!B62,'Shortlist teams'!B:C,2,FALSE),"")</f>
        <v>2</v>
      </c>
      <c r="D62">
        <f>IFERROR(IF(COUNTIF('De Teams'!B$5:B$25,'De Uitslagen'!$B62)*INDEX('Shortlist teams'!$Y$7:$AC$26,MATCH($A62,'Shortlist teams'!$X$7:$X$26,1),MATCH($C62,'Shortlist teams'!$Y$6:$AC$6,1))=0,"",COUNTIF('De Teams'!B$5:B$25,'De Uitslagen'!$B62)*INDEX('Shortlist teams'!$Y$7:$AC$26,MATCH($A62,'Shortlist teams'!$X$7:$X$26,1),MATCH($C62,'Shortlist teams'!$Y$6:$AC$6,1))),"")</f>
        <v>22</v>
      </c>
      <c r="E62">
        <f>IFERROR(IF(COUNTIF('De Teams'!C$5:C$25,'De Uitslagen'!$B62)*INDEX('Shortlist teams'!$Y$7:$AC$26,MATCH($A62,'Shortlist teams'!$X$7:$X$26,1),MATCH($C62,'Shortlist teams'!$Y$6:$AC$6,1))=0,"",COUNTIF('De Teams'!C$5:C$25,'De Uitslagen'!$B62)*INDEX('Shortlist teams'!$Y$7:$AC$26,MATCH($A62,'Shortlist teams'!$X$7:$X$26,1),MATCH($C62,'Shortlist teams'!$Y$6:$AC$6,1))),"")</f>
        <v>22</v>
      </c>
      <c r="F62" t="str">
        <f>IFERROR(IF(COUNTIF('De Teams'!D$5:D$25,'De Uitslagen'!$B62)*INDEX('Shortlist teams'!$Y$7:$AC$26,MATCH($A62,'Shortlist teams'!$X$7:$X$26,1),MATCH($C62,'Shortlist teams'!$Y$6:$AC$6,1))=0,"",COUNTIF('De Teams'!D$5:D$25,'De Uitslagen'!$B62)*INDEX('Shortlist teams'!$Y$7:$AC$26,MATCH($A62,'Shortlist teams'!$X$7:$X$26,1),MATCH($C62,'Shortlist teams'!$Y$6:$AC$6,1))),"")</f>
        <v/>
      </c>
      <c r="G62">
        <f>IFERROR(IF(COUNTIF('De Teams'!E$5:E$25,'De Uitslagen'!$B62)*INDEX('Shortlist teams'!$Y$7:$AC$26,MATCH($A62,'Shortlist teams'!$X$7:$X$26,1),MATCH($C62,'Shortlist teams'!$Y$6:$AC$6,1))=0,"",COUNTIF('De Teams'!E$5:E$25,'De Uitslagen'!$B62)*INDEX('Shortlist teams'!$Y$7:$AC$26,MATCH($A62,'Shortlist teams'!$X$7:$X$26,1),MATCH($C62,'Shortlist teams'!$Y$6:$AC$6,1))),"")</f>
        <v>22</v>
      </c>
      <c r="H62">
        <f>IFERROR(IF(COUNTIF('De Teams'!F$5:F$25,'De Uitslagen'!$B62)*INDEX('Shortlist teams'!$Y$7:$AC$26,MATCH($A62,'Shortlist teams'!$X$7:$X$26,1),MATCH($C62,'Shortlist teams'!$Y$6:$AC$6,1))=0,"",COUNTIF('De Teams'!F$5:F$25,'De Uitslagen'!$B62)*INDEX('Shortlist teams'!$Y$7:$AC$26,MATCH($A62,'Shortlist teams'!$X$7:$X$26,1),MATCH($C62,'Shortlist teams'!$Y$6:$AC$6,1))),"")</f>
        <v>22</v>
      </c>
      <c r="I62" t="str">
        <f>IFERROR(IF(COUNTIF('De Teams'!G$5:G$25,'De Uitslagen'!$B62)*INDEX('Shortlist teams'!$Y$7:$AC$26,MATCH($A62,'Shortlist teams'!$X$7:$X$26,1),MATCH($C62,'Shortlist teams'!$Y$6:$AC$6,1))=0,"",COUNTIF('De Teams'!G$5:G$25,'De Uitslagen'!$B62)*INDEX('Shortlist teams'!$Y$7:$AC$26,MATCH($A62,'Shortlist teams'!$X$7:$X$26,1),MATCH($C62,'Shortlist teams'!$Y$6:$AC$6,1))),"")</f>
        <v/>
      </c>
      <c r="J62">
        <f>IFERROR(IF(COUNTIF('De Teams'!H$5:H$25,'De Uitslagen'!$B62)*INDEX('Shortlist teams'!$Y$7:$AC$26,MATCH($A62,'Shortlist teams'!$X$7:$X$26,1),MATCH($C62,'Shortlist teams'!$Y$6:$AC$6,1))=0,"",COUNTIF('De Teams'!H$5:H$25,'De Uitslagen'!$B62)*INDEX('Shortlist teams'!$Y$7:$AC$26,MATCH($A62,'Shortlist teams'!$X$7:$X$26,1),MATCH($C62,'Shortlist teams'!$Y$6:$AC$6,1))),"")</f>
        <v>22</v>
      </c>
      <c r="K62">
        <f>IFERROR(IF(COUNTIF('De Teams'!I$5:I$25,'De Uitslagen'!$B62)*INDEX('Shortlist teams'!$Y$7:$AC$26,MATCH($A62,'Shortlist teams'!$X$7:$X$26,1),MATCH($C62,'Shortlist teams'!$Y$6:$AC$6,1))=0,"",COUNTIF('De Teams'!I$5:I$25,'De Uitslagen'!$B62)*INDEX('Shortlist teams'!$Y$7:$AC$26,MATCH($A62,'Shortlist teams'!$X$7:$X$26,1),MATCH($C62,'Shortlist teams'!$Y$6:$AC$6,1))),"")</f>
        <v>22</v>
      </c>
      <c r="L62">
        <f>IFERROR(IF(COUNTIF('De Teams'!J$5:J$25,'De Uitslagen'!$B62)*INDEX('Shortlist teams'!$Y$7:$AC$26,MATCH($A62,'Shortlist teams'!$X$7:$X$26,1),MATCH($C62,'Shortlist teams'!$Y$6:$AC$6,1))=0,"",COUNTIF('De Teams'!J$5:J$25,'De Uitslagen'!$B62)*INDEX('Shortlist teams'!$Y$7:$AC$26,MATCH($A62,'Shortlist teams'!$X$7:$X$26,1),MATCH($C62,'Shortlist teams'!$Y$6:$AC$6,1))),"")</f>
        <v>22</v>
      </c>
      <c r="M62" t="str">
        <f>IFERROR(IF(COUNTIF('De Teams'!K$5:K$25,'De Uitslagen'!$B62)*INDEX('Shortlist teams'!$Y$7:$AC$26,MATCH($A62,'Shortlist teams'!$X$7:$X$26,1),MATCH($C62,'Shortlist teams'!$Y$6:$AC$6,1))=0,"",COUNTIF('De Teams'!K$5:K$25,'De Uitslagen'!$B62)*INDEX('Shortlist teams'!$Y$7:$AC$26,MATCH($A62,'Shortlist teams'!$X$7:$X$26,1),MATCH($C62,'Shortlist teams'!$Y$6:$AC$6,1))),"")</f>
        <v/>
      </c>
      <c r="N62">
        <f>IFERROR(IF(COUNTIF('De Teams'!L$5:L$25,'De Uitslagen'!$B62)*INDEX('Shortlist teams'!$Y$7:$AC$26,MATCH($A62,'Shortlist teams'!$X$7:$X$26,1),MATCH($C62,'Shortlist teams'!$Y$6:$AC$6,1))=0,"",COUNTIF('De Teams'!L$5:L$25,'De Uitslagen'!$B62)*INDEX('Shortlist teams'!$Y$7:$AC$26,MATCH($A62,'Shortlist teams'!$X$7:$X$26,1),MATCH($C62,'Shortlist teams'!$Y$6:$AC$6,1))),"")</f>
        <v>22</v>
      </c>
      <c r="O62">
        <f>IFERROR(IF(COUNTIF('De Teams'!M$5:M$25,'De Uitslagen'!$B62)*INDEX('Shortlist teams'!$Y$7:$AC$26,MATCH($A62,'Shortlist teams'!$X$7:$X$26,1),MATCH($C62,'Shortlist teams'!$Y$6:$AC$6,1))=0,"",COUNTIF('De Teams'!M$5:M$25,'De Uitslagen'!$B62)*INDEX('Shortlist teams'!$Y$7:$AC$26,MATCH($A62,'Shortlist teams'!$X$7:$X$26,1),MATCH($C62,'Shortlist teams'!$Y$6:$AC$6,1))),"")</f>
        <v>22</v>
      </c>
      <c r="P62" t="str">
        <f>IFERROR(IF(COUNTIF('De Teams'!N$5:N$25,'De Uitslagen'!$B62)*INDEX('Shortlist teams'!$Y$7:$AC$26,MATCH($A62,'Shortlist teams'!$X$7:$X$26,1),MATCH($C62,'Shortlist teams'!$Y$6:$AC$6,1))=0,"",COUNTIF('De Teams'!N$5:N$25,'De Uitslagen'!$B62)*INDEX('Shortlist teams'!$Y$7:$AC$26,MATCH($A62,'Shortlist teams'!$X$7:$X$26,1),MATCH($C62,'Shortlist teams'!$Y$6:$AC$6,1))),"")</f>
        <v/>
      </c>
      <c r="Q62" t="str">
        <f>IFERROR(IF(COUNTIF('De Teams'!O$5:O$25,'De Uitslagen'!$B62)*INDEX('Shortlist teams'!$Y$7:$AC$26,MATCH($A62,'Shortlist teams'!$X$7:$X$26,1),MATCH($C62,'Shortlist teams'!$Y$6:$AC$6,1))=0,"",COUNTIF('De Teams'!O$5:O$25,'De Uitslagen'!$B62)*INDEX('Shortlist teams'!$Y$7:$AC$26,MATCH($A62,'Shortlist teams'!$X$7:$X$26,1),MATCH($C62,'Shortlist teams'!$Y$6:$AC$6,1))),"")</f>
        <v/>
      </c>
      <c r="R62" s="3"/>
    </row>
    <row r="63" spans="1:27" ht="14.4" x14ac:dyDescent="0.3">
      <c r="A63" s="1">
        <v>4</v>
      </c>
      <c r="B63" s="8" t="s">
        <v>11</v>
      </c>
      <c r="C63" s="88" t="str">
        <f>IFERROR(VLOOKUP('De Uitslagen'!B63,'Shortlist teams'!B:C,2,FALSE),"")</f>
        <v>HC</v>
      </c>
      <c r="D63">
        <f>IFERROR(IF(COUNTIF('De Teams'!B$5:B$25,'De Uitslagen'!$B63)*INDEX('Shortlist teams'!$Y$7:$AC$26,MATCH($A63,'Shortlist teams'!$X$7:$X$26,1),MATCH($C63,'Shortlist teams'!$Y$6:$AC$6,1))=0,"",COUNTIF('De Teams'!B$5:B$25,'De Uitslagen'!$B63)*INDEX('Shortlist teams'!$Y$7:$AC$26,MATCH($A63,'Shortlist teams'!$X$7:$X$26,1),MATCH($C63,'Shortlist teams'!$Y$6:$AC$6,1))),"")</f>
        <v>13</v>
      </c>
      <c r="E63">
        <f>IFERROR(IF(COUNTIF('De Teams'!C$5:C$25,'De Uitslagen'!$B63)*INDEX('Shortlist teams'!$Y$7:$AC$26,MATCH($A63,'Shortlist teams'!$X$7:$X$26,1),MATCH($C63,'Shortlist teams'!$Y$6:$AC$6,1))=0,"",COUNTIF('De Teams'!C$5:C$25,'De Uitslagen'!$B63)*INDEX('Shortlist teams'!$Y$7:$AC$26,MATCH($A63,'Shortlist teams'!$X$7:$X$26,1),MATCH($C63,'Shortlist teams'!$Y$6:$AC$6,1))),"")</f>
        <v>13</v>
      </c>
      <c r="F63">
        <f>IFERROR(IF(COUNTIF('De Teams'!D$5:D$25,'De Uitslagen'!$B63)*INDEX('Shortlist teams'!$Y$7:$AC$26,MATCH($A63,'Shortlist teams'!$X$7:$X$26,1),MATCH($C63,'Shortlist teams'!$Y$6:$AC$6,1))=0,"",COUNTIF('De Teams'!D$5:D$25,'De Uitslagen'!$B63)*INDEX('Shortlist teams'!$Y$7:$AC$26,MATCH($A63,'Shortlist teams'!$X$7:$X$26,1),MATCH($C63,'Shortlist teams'!$Y$6:$AC$6,1))),"")</f>
        <v>13</v>
      </c>
      <c r="G63" t="str">
        <f>IFERROR(IF(COUNTIF('De Teams'!E$5:E$25,'De Uitslagen'!$B63)*INDEX('Shortlist teams'!$Y$7:$AC$26,MATCH($A63,'Shortlist teams'!$X$7:$X$26,1),MATCH($C63,'Shortlist teams'!$Y$6:$AC$6,1))=0,"",COUNTIF('De Teams'!E$5:E$25,'De Uitslagen'!$B63)*INDEX('Shortlist teams'!$Y$7:$AC$26,MATCH($A63,'Shortlist teams'!$X$7:$X$26,1),MATCH($C63,'Shortlist teams'!$Y$6:$AC$6,1))),"")</f>
        <v/>
      </c>
      <c r="H63">
        <f>IFERROR(IF(COUNTIF('De Teams'!F$5:F$25,'De Uitslagen'!$B63)*INDEX('Shortlist teams'!$Y$7:$AC$26,MATCH($A63,'Shortlist teams'!$X$7:$X$26,1),MATCH($C63,'Shortlist teams'!$Y$6:$AC$6,1))=0,"",COUNTIF('De Teams'!F$5:F$25,'De Uitslagen'!$B63)*INDEX('Shortlist teams'!$Y$7:$AC$26,MATCH($A63,'Shortlist teams'!$X$7:$X$26,1),MATCH($C63,'Shortlist teams'!$Y$6:$AC$6,1))),"")</f>
        <v>13</v>
      </c>
      <c r="I63" t="str">
        <f>IFERROR(IF(COUNTIF('De Teams'!G$5:G$25,'De Uitslagen'!$B63)*INDEX('Shortlist teams'!$Y$7:$AC$26,MATCH($A63,'Shortlist teams'!$X$7:$X$26,1),MATCH($C63,'Shortlist teams'!$Y$6:$AC$6,1))=0,"",COUNTIF('De Teams'!G$5:G$25,'De Uitslagen'!$B63)*INDEX('Shortlist teams'!$Y$7:$AC$26,MATCH($A63,'Shortlist teams'!$X$7:$X$26,1),MATCH($C63,'Shortlist teams'!$Y$6:$AC$6,1))),"")</f>
        <v/>
      </c>
      <c r="J63">
        <f>IFERROR(IF(COUNTIF('De Teams'!H$5:H$25,'De Uitslagen'!$B63)*INDEX('Shortlist teams'!$Y$7:$AC$26,MATCH($A63,'Shortlist teams'!$X$7:$X$26,1),MATCH($C63,'Shortlist teams'!$Y$6:$AC$6,1))=0,"",COUNTIF('De Teams'!H$5:H$25,'De Uitslagen'!$B63)*INDEX('Shortlist teams'!$Y$7:$AC$26,MATCH($A63,'Shortlist teams'!$X$7:$X$26,1),MATCH($C63,'Shortlist teams'!$Y$6:$AC$6,1))),"")</f>
        <v>13</v>
      </c>
      <c r="K63">
        <f>IFERROR(IF(COUNTIF('De Teams'!I$5:I$25,'De Uitslagen'!$B63)*INDEX('Shortlist teams'!$Y$7:$AC$26,MATCH($A63,'Shortlist teams'!$X$7:$X$26,1),MATCH($C63,'Shortlist teams'!$Y$6:$AC$6,1))=0,"",COUNTIF('De Teams'!I$5:I$25,'De Uitslagen'!$B63)*INDEX('Shortlist teams'!$Y$7:$AC$26,MATCH($A63,'Shortlist teams'!$X$7:$X$26,1),MATCH($C63,'Shortlist teams'!$Y$6:$AC$6,1))),"")</f>
        <v>13</v>
      </c>
      <c r="L63">
        <f>IFERROR(IF(COUNTIF('De Teams'!J$5:J$25,'De Uitslagen'!$B63)*INDEX('Shortlist teams'!$Y$7:$AC$26,MATCH($A63,'Shortlist teams'!$X$7:$X$26,1),MATCH($C63,'Shortlist teams'!$Y$6:$AC$6,1))=0,"",COUNTIF('De Teams'!J$5:J$25,'De Uitslagen'!$B63)*INDEX('Shortlist teams'!$Y$7:$AC$26,MATCH($A63,'Shortlist teams'!$X$7:$X$26,1),MATCH($C63,'Shortlist teams'!$Y$6:$AC$6,1))),"")</f>
        <v>13</v>
      </c>
      <c r="M63">
        <f>IFERROR(IF(COUNTIF('De Teams'!K$5:K$25,'De Uitslagen'!$B63)*INDEX('Shortlist teams'!$Y$7:$AC$26,MATCH($A63,'Shortlist teams'!$X$7:$X$26,1),MATCH($C63,'Shortlist teams'!$Y$6:$AC$6,1))=0,"",COUNTIF('De Teams'!K$5:K$25,'De Uitslagen'!$B63)*INDEX('Shortlist teams'!$Y$7:$AC$26,MATCH($A63,'Shortlist teams'!$X$7:$X$26,1),MATCH($C63,'Shortlist teams'!$Y$6:$AC$6,1))),"")</f>
        <v>13</v>
      </c>
      <c r="N63" t="str">
        <f>IFERROR(IF(COUNTIF('De Teams'!L$5:L$25,'De Uitslagen'!$B63)*INDEX('Shortlist teams'!$Y$7:$AC$26,MATCH($A63,'Shortlist teams'!$X$7:$X$26,1),MATCH($C63,'Shortlist teams'!$Y$6:$AC$6,1))=0,"",COUNTIF('De Teams'!L$5:L$25,'De Uitslagen'!$B63)*INDEX('Shortlist teams'!$Y$7:$AC$26,MATCH($A63,'Shortlist teams'!$X$7:$X$26,1),MATCH($C63,'Shortlist teams'!$Y$6:$AC$6,1))),"")</f>
        <v/>
      </c>
      <c r="O63">
        <f>IFERROR(IF(COUNTIF('De Teams'!M$5:M$25,'De Uitslagen'!$B63)*INDEX('Shortlist teams'!$Y$7:$AC$26,MATCH($A63,'Shortlist teams'!$X$7:$X$26,1),MATCH($C63,'Shortlist teams'!$Y$6:$AC$6,1))=0,"",COUNTIF('De Teams'!M$5:M$25,'De Uitslagen'!$B63)*INDEX('Shortlist teams'!$Y$7:$AC$26,MATCH($A63,'Shortlist teams'!$X$7:$X$26,1),MATCH($C63,'Shortlist teams'!$Y$6:$AC$6,1))),"")</f>
        <v>13</v>
      </c>
      <c r="P63">
        <f>IFERROR(IF(COUNTIF('De Teams'!N$5:N$25,'De Uitslagen'!$B63)*INDEX('Shortlist teams'!$Y$7:$AC$26,MATCH($A63,'Shortlist teams'!$X$7:$X$26,1),MATCH($C63,'Shortlist teams'!$Y$6:$AC$6,1))=0,"",COUNTIF('De Teams'!N$5:N$25,'De Uitslagen'!$B63)*INDEX('Shortlist teams'!$Y$7:$AC$26,MATCH($A63,'Shortlist teams'!$X$7:$X$26,1),MATCH($C63,'Shortlist teams'!$Y$6:$AC$6,1))),"")</f>
        <v>13</v>
      </c>
      <c r="Q63" t="str">
        <f>IFERROR(IF(COUNTIF('De Teams'!O$5:O$25,'De Uitslagen'!$B63)*INDEX('Shortlist teams'!$Y$7:$AC$26,MATCH($A63,'Shortlist teams'!$X$7:$X$26,1),MATCH($C63,'Shortlist teams'!$Y$6:$AC$6,1))=0,"",COUNTIF('De Teams'!O$5:O$25,'De Uitslagen'!$B63)*INDEX('Shortlist teams'!$Y$7:$AC$26,MATCH($A63,'Shortlist teams'!$X$7:$X$26,1),MATCH($C63,'Shortlist teams'!$Y$6:$AC$6,1))),"")</f>
        <v/>
      </c>
      <c r="R63" s="3"/>
      <c r="AA63" s="60"/>
    </row>
    <row r="64" spans="1:27" ht="14.4" x14ac:dyDescent="0.3">
      <c r="A64" s="1">
        <v>5</v>
      </c>
      <c r="B64" s="6" t="s">
        <v>117</v>
      </c>
      <c r="C64" s="88">
        <f>IFERROR(VLOOKUP('De Uitslagen'!B64,'Shortlist teams'!B:C,2,FALSE),"")</f>
        <v>1</v>
      </c>
      <c r="D64">
        <f>IFERROR(IF(COUNTIF('De Teams'!B$5:B$25,'De Uitslagen'!$B64)*INDEX('Shortlist teams'!$Y$7:$AC$26,MATCH($A64,'Shortlist teams'!$X$7:$X$26,1),MATCH($C64,'Shortlist teams'!$Y$6:$AC$6,1))=0,"",COUNTIF('De Teams'!B$5:B$25,'De Uitslagen'!$B64)*INDEX('Shortlist teams'!$Y$7:$AC$26,MATCH($A64,'Shortlist teams'!$X$7:$X$26,1),MATCH($C64,'Shortlist teams'!$Y$6:$AC$6,1))),"")</f>
        <v>14</v>
      </c>
      <c r="E64" t="str">
        <f>IFERROR(IF(COUNTIF('De Teams'!C$5:C$25,'De Uitslagen'!$B64)*INDEX('Shortlist teams'!$Y$7:$AC$26,MATCH($A64,'Shortlist teams'!$X$7:$X$26,1),MATCH($C64,'Shortlist teams'!$Y$6:$AC$6,1))=0,"",COUNTIF('De Teams'!C$5:C$25,'De Uitslagen'!$B64)*INDEX('Shortlist teams'!$Y$7:$AC$26,MATCH($A64,'Shortlist teams'!$X$7:$X$26,1),MATCH($C64,'Shortlist teams'!$Y$6:$AC$6,1))),"")</f>
        <v/>
      </c>
      <c r="F64" t="str">
        <f>IFERROR(IF(COUNTIF('De Teams'!D$5:D$25,'De Uitslagen'!$B64)*INDEX('Shortlist teams'!$Y$7:$AC$26,MATCH($A64,'Shortlist teams'!$X$7:$X$26,1),MATCH($C64,'Shortlist teams'!$Y$6:$AC$6,1))=0,"",COUNTIF('De Teams'!D$5:D$25,'De Uitslagen'!$B64)*INDEX('Shortlist teams'!$Y$7:$AC$26,MATCH($A64,'Shortlist teams'!$X$7:$X$26,1),MATCH($C64,'Shortlist teams'!$Y$6:$AC$6,1))),"")</f>
        <v/>
      </c>
      <c r="G64">
        <f>IFERROR(IF(COUNTIF('De Teams'!E$5:E$25,'De Uitslagen'!$B64)*INDEX('Shortlist teams'!$Y$7:$AC$26,MATCH($A64,'Shortlist teams'!$X$7:$X$26,1),MATCH($C64,'Shortlist teams'!$Y$6:$AC$6,1))=0,"",COUNTIF('De Teams'!E$5:E$25,'De Uitslagen'!$B64)*INDEX('Shortlist teams'!$Y$7:$AC$26,MATCH($A64,'Shortlist teams'!$X$7:$X$26,1),MATCH($C64,'Shortlist teams'!$Y$6:$AC$6,1))),"")</f>
        <v>14</v>
      </c>
      <c r="H64">
        <f>IFERROR(IF(COUNTIF('De Teams'!F$5:F$25,'De Uitslagen'!$B64)*INDEX('Shortlist teams'!$Y$7:$AC$26,MATCH($A64,'Shortlist teams'!$X$7:$X$26,1),MATCH($C64,'Shortlist teams'!$Y$6:$AC$6,1))=0,"",COUNTIF('De Teams'!F$5:F$25,'De Uitslagen'!$B64)*INDEX('Shortlist teams'!$Y$7:$AC$26,MATCH($A64,'Shortlist teams'!$X$7:$X$26,1),MATCH($C64,'Shortlist teams'!$Y$6:$AC$6,1))),"")</f>
        <v>14</v>
      </c>
      <c r="I64" t="str">
        <f>IFERROR(IF(COUNTIF('De Teams'!G$5:G$25,'De Uitslagen'!$B64)*INDEX('Shortlist teams'!$Y$7:$AC$26,MATCH($A64,'Shortlist teams'!$X$7:$X$26,1),MATCH($C64,'Shortlist teams'!$Y$6:$AC$6,1))=0,"",COUNTIF('De Teams'!G$5:G$25,'De Uitslagen'!$B64)*INDEX('Shortlist teams'!$Y$7:$AC$26,MATCH($A64,'Shortlist teams'!$X$7:$X$26,1),MATCH($C64,'Shortlist teams'!$Y$6:$AC$6,1))),"")</f>
        <v/>
      </c>
      <c r="J64">
        <f>IFERROR(IF(COUNTIF('De Teams'!H$5:H$25,'De Uitslagen'!$B64)*INDEX('Shortlist teams'!$Y$7:$AC$26,MATCH($A64,'Shortlist teams'!$X$7:$X$26,1),MATCH($C64,'Shortlist teams'!$Y$6:$AC$6,1))=0,"",COUNTIF('De Teams'!H$5:H$25,'De Uitslagen'!$B64)*INDEX('Shortlist teams'!$Y$7:$AC$26,MATCH($A64,'Shortlist teams'!$X$7:$X$26,1),MATCH($C64,'Shortlist teams'!$Y$6:$AC$6,1))),"")</f>
        <v>14</v>
      </c>
      <c r="K64" t="str">
        <f>IFERROR(IF(COUNTIF('De Teams'!I$5:I$25,'De Uitslagen'!$B64)*INDEX('Shortlist teams'!$Y$7:$AC$26,MATCH($A64,'Shortlist teams'!$X$7:$X$26,1),MATCH($C64,'Shortlist teams'!$Y$6:$AC$6,1))=0,"",COUNTIF('De Teams'!I$5:I$25,'De Uitslagen'!$B64)*INDEX('Shortlist teams'!$Y$7:$AC$26,MATCH($A64,'Shortlist teams'!$X$7:$X$26,1),MATCH($C64,'Shortlist teams'!$Y$6:$AC$6,1))),"")</f>
        <v/>
      </c>
      <c r="L64" t="str">
        <f>IFERROR(IF(COUNTIF('De Teams'!J$5:J$25,'De Uitslagen'!$B64)*INDEX('Shortlist teams'!$Y$7:$AC$26,MATCH($A64,'Shortlist teams'!$X$7:$X$26,1),MATCH($C64,'Shortlist teams'!$Y$6:$AC$6,1))=0,"",COUNTIF('De Teams'!J$5:J$25,'De Uitslagen'!$B64)*INDEX('Shortlist teams'!$Y$7:$AC$26,MATCH($A64,'Shortlist teams'!$X$7:$X$26,1),MATCH($C64,'Shortlist teams'!$Y$6:$AC$6,1))),"")</f>
        <v/>
      </c>
      <c r="M64" t="str">
        <f>IFERROR(IF(COUNTIF('De Teams'!K$5:K$25,'De Uitslagen'!$B64)*INDEX('Shortlist teams'!$Y$7:$AC$26,MATCH($A64,'Shortlist teams'!$X$7:$X$26,1),MATCH($C64,'Shortlist teams'!$Y$6:$AC$6,1))=0,"",COUNTIF('De Teams'!K$5:K$25,'De Uitslagen'!$B64)*INDEX('Shortlist teams'!$Y$7:$AC$26,MATCH($A64,'Shortlist teams'!$X$7:$X$26,1),MATCH($C64,'Shortlist teams'!$Y$6:$AC$6,1))),"")</f>
        <v/>
      </c>
      <c r="N64">
        <f>IFERROR(IF(COUNTIF('De Teams'!L$5:L$25,'De Uitslagen'!$B64)*INDEX('Shortlist teams'!$Y$7:$AC$26,MATCH($A64,'Shortlist teams'!$X$7:$X$26,1),MATCH($C64,'Shortlist teams'!$Y$6:$AC$6,1))=0,"",COUNTIF('De Teams'!L$5:L$25,'De Uitslagen'!$B64)*INDEX('Shortlist teams'!$Y$7:$AC$26,MATCH($A64,'Shortlist teams'!$X$7:$X$26,1),MATCH($C64,'Shortlist teams'!$Y$6:$AC$6,1))),"")</f>
        <v>14</v>
      </c>
      <c r="O64">
        <f>IFERROR(IF(COUNTIF('De Teams'!M$5:M$25,'De Uitslagen'!$B64)*INDEX('Shortlist teams'!$Y$7:$AC$26,MATCH($A64,'Shortlist teams'!$X$7:$X$26,1),MATCH($C64,'Shortlist teams'!$Y$6:$AC$6,1))=0,"",COUNTIF('De Teams'!M$5:M$25,'De Uitslagen'!$B64)*INDEX('Shortlist teams'!$Y$7:$AC$26,MATCH($A64,'Shortlist teams'!$X$7:$X$26,1),MATCH($C64,'Shortlist teams'!$Y$6:$AC$6,1))),"")</f>
        <v>14</v>
      </c>
      <c r="P64">
        <f>IFERROR(IF(COUNTIF('De Teams'!N$5:N$25,'De Uitslagen'!$B64)*INDEX('Shortlist teams'!$Y$7:$AC$26,MATCH($A64,'Shortlist teams'!$X$7:$X$26,1),MATCH($C64,'Shortlist teams'!$Y$6:$AC$6,1))=0,"",COUNTIF('De Teams'!N$5:N$25,'De Uitslagen'!$B64)*INDEX('Shortlist teams'!$Y$7:$AC$26,MATCH($A64,'Shortlist teams'!$X$7:$X$26,1),MATCH($C64,'Shortlist teams'!$Y$6:$AC$6,1))),"")</f>
        <v>14</v>
      </c>
      <c r="Q64">
        <f>IFERROR(IF(COUNTIF('De Teams'!O$5:O$25,'De Uitslagen'!$B64)*INDEX('Shortlist teams'!$Y$7:$AC$26,MATCH($A64,'Shortlist teams'!$X$7:$X$26,1),MATCH($C64,'Shortlist teams'!$Y$6:$AC$6,1))=0,"",COUNTIF('De Teams'!O$5:O$25,'De Uitslagen'!$B64)*INDEX('Shortlist teams'!$Y$7:$AC$26,MATCH($A64,'Shortlist teams'!$X$7:$X$26,1),MATCH($C64,'Shortlist teams'!$Y$6:$AC$6,1))),"")</f>
        <v>14</v>
      </c>
      <c r="R64" s="3"/>
      <c r="AA64" s="63"/>
    </row>
    <row r="65" spans="1:27" ht="14.4" x14ac:dyDescent="0.3">
      <c r="A65" s="1">
        <v>6</v>
      </c>
      <c r="B65" s="5" t="s">
        <v>167</v>
      </c>
      <c r="C65" s="88">
        <f>IFERROR(VLOOKUP('De Uitslagen'!B65,'Shortlist teams'!B:C,2,FALSE),"")</f>
        <v>1</v>
      </c>
      <c r="D65" t="str">
        <f>IFERROR(IF(COUNTIF('De Teams'!B$5:B$25,'De Uitslagen'!$B65)*INDEX('Shortlist teams'!$Y$7:$AC$26,MATCH($A65,'Shortlist teams'!$X$7:$X$26,1),MATCH($C65,'Shortlist teams'!$Y$6:$AC$6,1))=0,"",COUNTIF('De Teams'!B$5:B$25,'De Uitslagen'!$B65)*INDEX('Shortlist teams'!$Y$7:$AC$26,MATCH($A65,'Shortlist teams'!$X$7:$X$26,1),MATCH($C65,'Shortlist teams'!$Y$6:$AC$6,1))),"")</f>
        <v/>
      </c>
      <c r="E65" t="str">
        <f>IFERROR(IF(COUNTIF('De Teams'!C$5:C$25,'De Uitslagen'!$B65)*INDEX('Shortlist teams'!$Y$7:$AC$26,MATCH($A65,'Shortlist teams'!$X$7:$X$26,1),MATCH($C65,'Shortlist teams'!$Y$6:$AC$6,1))=0,"",COUNTIF('De Teams'!C$5:C$25,'De Uitslagen'!$B65)*INDEX('Shortlist teams'!$Y$7:$AC$26,MATCH($A65,'Shortlist teams'!$X$7:$X$26,1),MATCH($C65,'Shortlist teams'!$Y$6:$AC$6,1))),"")</f>
        <v/>
      </c>
      <c r="F65" t="str">
        <f>IFERROR(IF(COUNTIF('De Teams'!D$5:D$25,'De Uitslagen'!$B65)*INDEX('Shortlist teams'!$Y$7:$AC$26,MATCH($A65,'Shortlist teams'!$X$7:$X$26,1),MATCH($C65,'Shortlist teams'!$Y$6:$AC$6,1))=0,"",COUNTIF('De Teams'!D$5:D$25,'De Uitslagen'!$B65)*INDEX('Shortlist teams'!$Y$7:$AC$26,MATCH($A65,'Shortlist teams'!$X$7:$X$26,1),MATCH($C65,'Shortlist teams'!$Y$6:$AC$6,1))),"")</f>
        <v/>
      </c>
      <c r="G65" t="str">
        <f>IFERROR(IF(COUNTIF('De Teams'!E$5:E$25,'De Uitslagen'!$B65)*INDEX('Shortlist teams'!$Y$7:$AC$26,MATCH($A65,'Shortlist teams'!$X$7:$X$26,1),MATCH($C65,'Shortlist teams'!$Y$6:$AC$6,1))=0,"",COUNTIF('De Teams'!E$5:E$25,'De Uitslagen'!$B65)*INDEX('Shortlist teams'!$Y$7:$AC$26,MATCH($A65,'Shortlist teams'!$X$7:$X$26,1),MATCH($C65,'Shortlist teams'!$Y$6:$AC$6,1))),"")</f>
        <v/>
      </c>
      <c r="H65" t="str">
        <f>IFERROR(IF(COUNTIF('De Teams'!F$5:F$25,'De Uitslagen'!$B65)*INDEX('Shortlist teams'!$Y$7:$AC$26,MATCH($A65,'Shortlist teams'!$X$7:$X$26,1),MATCH($C65,'Shortlist teams'!$Y$6:$AC$6,1))=0,"",COUNTIF('De Teams'!F$5:F$25,'De Uitslagen'!$B65)*INDEX('Shortlist teams'!$Y$7:$AC$26,MATCH($A65,'Shortlist teams'!$X$7:$X$26,1),MATCH($C65,'Shortlist teams'!$Y$6:$AC$6,1))),"")</f>
        <v/>
      </c>
      <c r="I65" t="str">
        <f>IFERROR(IF(COUNTIF('De Teams'!G$5:G$25,'De Uitslagen'!$B65)*INDEX('Shortlist teams'!$Y$7:$AC$26,MATCH($A65,'Shortlist teams'!$X$7:$X$26,1),MATCH($C65,'Shortlist teams'!$Y$6:$AC$6,1))=0,"",COUNTIF('De Teams'!G$5:G$25,'De Uitslagen'!$B65)*INDEX('Shortlist teams'!$Y$7:$AC$26,MATCH($A65,'Shortlist teams'!$X$7:$X$26,1),MATCH($C65,'Shortlist teams'!$Y$6:$AC$6,1))),"")</f>
        <v/>
      </c>
      <c r="J65" t="str">
        <f>IFERROR(IF(COUNTIF('De Teams'!H$5:H$25,'De Uitslagen'!$B65)*INDEX('Shortlist teams'!$Y$7:$AC$26,MATCH($A65,'Shortlist teams'!$X$7:$X$26,1),MATCH($C65,'Shortlist teams'!$Y$6:$AC$6,1))=0,"",COUNTIF('De Teams'!H$5:H$25,'De Uitslagen'!$B65)*INDEX('Shortlist teams'!$Y$7:$AC$26,MATCH($A65,'Shortlist teams'!$X$7:$X$26,1),MATCH($C65,'Shortlist teams'!$Y$6:$AC$6,1))),"")</f>
        <v/>
      </c>
      <c r="K65" t="str">
        <f>IFERROR(IF(COUNTIF('De Teams'!I$5:I$25,'De Uitslagen'!$B65)*INDEX('Shortlist teams'!$Y$7:$AC$26,MATCH($A65,'Shortlist teams'!$X$7:$X$26,1),MATCH($C65,'Shortlist teams'!$Y$6:$AC$6,1))=0,"",COUNTIF('De Teams'!I$5:I$25,'De Uitslagen'!$B65)*INDEX('Shortlist teams'!$Y$7:$AC$26,MATCH($A65,'Shortlist teams'!$X$7:$X$26,1),MATCH($C65,'Shortlist teams'!$Y$6:$AC$6,1))),"")</f>
        <v/>
      </c>
      <c r="L65">
        <f>IFERROR(IF(COUNTIF('De Teams'!J$5:J$25,'De Uitslagen'!$B65)*INDEX('Shortlist teams'!$Y$7:$AC$26,MATCH($A65,'Shortlist teams'!$X$7:$X$26,1),MATCH($C65,'Shortlist teams'!$Y$6:$AC$6,1))=0,"",COUNTIF('De Teams'!J$5:J$25,'De Uitslagen'!$B65)*INDEX('Shortlist teams'!$Y$7:$AC$26,MATCH($A65,'Shortlist teams'!$X$7:$X$26,1),MATCH($C65,'Shortlist teams'!$Y$6:$AC$6,1))),"")</f>
        <v>13</v>
      </c>
      <c r="M65" t="str">
        <f>IFERROR(IF(COUNTIF('De Teams'!K$5:K$25,'De Uitslagen'!$B65)*INDEX('Shortlist teams'!$Y$7:$AC$26,MATCH($A65,'Shortlist teams'!$X$7:$X$26,1),MATCH($C65,'Shortlist teams'!$Y$6:$AC$6,1))=0,"",COUNTIF('De Teams'!K$5:K$25,'De Uitslagen'!$B65)*INDEX('Shortlist teams'!$Y$7:$AC$26,MATCH($A65,'Shortlist teams'!$X$7:$X$26,1),MATCH($C65,'Shortlist teams'!$Y$6:$AC$6,1))),"")</f>
        <v/>
      </c>
      <c r="N65">
        <f>IFERROR(IF(COUNTIF('De Teams'!L$5:L$25,'De Uitslagen'!$B65)*INDEX('Shortlist teams'!$Y$7:$AC$26,MATCH($A65,'Shortlist teams'!$X$7:$X$26,1),MATCH($C65,'Shortlist teams'!$Y$6:$AC$6,1))=0,"",COUNTIF('De Teams'!L$5:L$25,'De Uitslagen'!$B65)*INDEX('Shortlist teams'!$Y$7:$AC$26,MATCH($A65,'Shortlist teams'!$X$7:$X$26,1),MATCH($C65,'Shortlist teams'!$Y$6:$AC$6,1))),"")</f>
        <v>13</v>
      </c>
      <c r="O65" t="str">
        <f>IFERROR(IF(COUNTIF('De Teams'!M$5:M$25,'De Uitslagen'!$B65)*INDEX('Shortlist teams'!$Y$7:$AC$26,MATCH($A65,'Shortlist teams'!$X$7:$X$26,1),MATCH($C65,'Shortlist teams'!$Y$6:$AC$6,1))=0,"",COUNTIF('De Teams'!M$5:M$25,'De Uitslagen'!$B65)*INDEX('Shortlist teams'!$Y$7:$AC$26,MATCH($A65,'Shortlist teams'!$X$7:$X$26,1),MATCH($C65,'Shortlist teams'!$Y$6:$AC$6,1))),"")</f>
        <v/>
      </c>
      <c r="P65" t="str">
        <f>IFERROR(IF(COUNTIF('De Teams'!N$5:N$25,'De Uitslagen'!$B65)*INDEX('Shortlist teams'!$Y$7:$AC$26,MATCH($A65,'Shortlist teams'!$X$7:$X$26,1),MATCH($C65,'Shortlist teams'!$Y$6:$AC$6,1))=0,"",COUNTIF('De Teams'!N$5:N$25,'De Uitslagen'!$B65)*INDEX('Shortlist teams'!$Y$7:$AC$26,MATCH($A65,'Shortlist teams'!$X$7:$X$26,1),MATCH($C65,'Shortlist teams'!$Y$6:$AC$6,1))),"")</f>
        <v/>
      </c>
      <c r="Q65" t="str">
        <f>IFERROR(IF(COUNTIF('De Teams'!O$5:O$25,'De Uitslagen'!$B65)*INDEX('Shortlist teams'!$Y$7:$AC$26,MATCH($A65,'Shortlist teams'!$X$7:$X$26,1),MATCH($C65,'Shortlist teams'!$Y$6:$AC$6,1))=0,"",COUNTIF('De Teams'!O$5:O$25,'De Uitslagen'!$B65)*INDEX('Shortlist teams'!$Y$7:$AC$26,MATCH($A65,'Shortlist teams'!$X$7:$X$26,1),MATCH($C65,'Shortlist teams'!$Y$6:$AC$6,1))),"")</f>
        <v/>
      </c>
      <c r="R65" s="3"/>
    </row>
    <row r="66" spans="1:27" ht="14.4" x14ac:dyDescent="0.3">
      <c r="A66" s="1">
        <v>7</v>
      </c>
      <c r="B66" s="8" t="s">
        <v>114</v>
      </c>
      <c r="C66" s="88">
        <f>IFERROR(VLOOKUP('De Uitslagen'!B66,'Shortlist teams'!B:C,2,FALSE),"")</f>
        <v>2</v>
      </c>
      <c r="D66" t="str">
        <f>IFERROR(IF(COUNTIF('De Teams'!B$5:B$25,'De Uitslagen'!$B66)*INDEX('Shortlist teams'!$Y$7:$AC$26,MATCH($A66,'Shortlist teams'!$X$7:$X$26,1),MATCH($C66,'Shortlist teams'!$Y$6:$AC$6,1))=0,"",COUNTIF('De Teams'!B$5:B$25,'De Uitslagen'!$B66)*INDEX('Shortlist teams'!$Y$7:$AC$26,MATCH($A66,'Shortlist teams'!$X$7:$X$26,1),MATCH($C66,'Shortlist teams'!$Y$6:$AC$6,1))),"")</f>
        <v/>
      </c>
      <c r="E66" t="str">
        <f>IFERROR(IF(COUNTIF('De Teams'!C$5:C$25,'De Uitslagen'!$B66)*INDEX('Shortlist teams'!$Y$7:$AC$26,MATCH($A66,'Shortlist teams'!$X$7:$X$26,1),MATCH($C66,'Shortlist teams'!$Y$6:$AC$6,1))=0,"",COUNTIF('De Teams'!C$5:C$25,'De Uitslagen'!$B66)*INDEX('Shortlist teams'!$Y$7:$AC$26,MATCH($A66,'Shortlist teams'!$X$7:$X$26,1),MATCH($C66,'Shortlist teams'!$Y$6:$AC$6,1))),"")</f>
        <v/>
      </c>
      <c r="F66" t="str">
        <f>IFERROR(IF(COUNTIF('De Teams'!D$5:D$25,'De Uitslagen'!$B66)*INDEX('Shortlist teams'!$Y$7:$AC$26,MATCH($A66,'Shortlist teams'!$X$7:$X$26,1),MATCH($C66,'Shortlist teams'!$Y$6:$AC$6,1))=0,"",COUNTIF('De Teams'!D$5:D$25,'De Uitslagen'!$B66)*INDEX('Shortlist teams'!$Y$7:$AC$26,MATCH($A66,'Shortlist teams'!$X$7:$X$26,1),MATCH($C66,'Shortlist teams'!$Y$6:$AC$6,1))),"")</f>
        <v/>
      </c>
      <c r="G66" t="str">
        <f>IFERROR(IF(COUNTIF('De Teams'!E$5:E$25,'De Uitslagen'!$B66)*INDEX('Shortlist teams'!$Y$7:$AC$26,MATCH($A66,'Shortlist teams'!$X$7:$X$26,1),MATCH($C66,'Shortlist teams'!$Y$6:$AC$6,1))=0,"",COUNTIF('De Teams'!E$5:E$25,'De Uitslagen'!$B66)*INDEX('Shortlist teams'!$Y$7:$AC$26,MATCH($A66,'Shortlist teams'!$X$7:$X$26,1),MATCH($C66,'Shortlist teams'!$Y$6:$AC$6,1))),"")</f>
        <v/>
      </c>
      <c r="H66" t="str">
        <f>IFERROR(IF(COUNTIF('De Teams'!F$5:F$25,'De Uitslagen'!$B66)*INDEX('Shortlist teams'!$Y$7:$AC$26,MATCH($A66,'Shortlist teams'!$X$7:$X$26,1),MATCH($C66,'Shortlist teams'!$Y$6:$AC$6,1))=0,"",COUNTIF('De Teams'!F$5:F$25,'De Uitslagen'!$B66)*INDEX('Shortlist teams'!$Y$7:$AC$26,MATCH($A66,'Shortlist teams'!$X$7:$X$26,1),MATCH($C66,'Shortlist teams'!$Y$6:$AC$6,1))),"")</f>
        <v/>
      </c>
      <c r="I66">
        <f>IFERROR(IF(COUNTIF('De Teams'!G$5:G$25,'De Uitslagen'!$B66)*INDEX('Shortlist teams'!$Y$7:$AC$26,MATCH($A66,'Shortlist teams'!$X$7:$X$26,1),MATCH($C66,'Shortlist teams'!$Y$6:$AC$6,1))=0,"",COUNTIF('De Teams'!G$5:G$25,'De Uitslagen'!$B66)*INDEX('Shortlist teams'!$Y$7:$AC$26,MATCH($A66,'Shortlist teams'!$X$7:$X$26,1),MATCH($C66,'Shortlist teams'!$Y$6:$AC$6,1))),"")</f>
        <v>14</v>
      </c>
      <c r="J66" t="str">
        <f>IFERROR(IF(COUNTIF('De Teams'!H$5:H$25,'De Uitslagen'!$B66)*INDEX('Shortlist teams'!$Y$7:$AC$26,MATCH($A66,'Shortlist teams'!$X$7:$X$26,1),MATCH($C66,'Shortlist teams'!$Y$6:$AC$6,1))=0,"",COUNTIF('De Teams'!H$5:H$25,'De Uitslagen'!$B66)*INDEX('Shortlist teams'!$Y$7:$AC$26,MATCH($A66,'Shortlist teams'!$X$7:$X$26,1),MATCH($C66,'Shortlist teams'!$Y$6:$AC$6,1))),"")</f>
        <v/>
      </c>
      <c r="K66" t="str">
        <f>IFERROR(IF(COUNTIF('De Teams'!I$5:I$25,'De Uitslagen'!$B66)*INDEX('Shortlist teams'!$Y$7:$AC$26,MATCH($A66,'Shortlist teams'!$X$7:$X$26,1),MATCH($C66,'Shortlist teams'!$Y$6:$AC$6,1))=0,"",COUNTIF('De Teams'!I$5:I$25,'De Uitslagen'!$B66)*INDEX('Shortlist teams'!$Y$7:$AC$26,MATCH($A66,'Shortlist teams'!$X$7:$X$26,1),MATCH($C66,'Shortlist teams'!$Y$6:$AC$6,1))),"")</f>
        <v/>
      </c>
      <c r="L66" t="str">
        <f>IFERROR(IF(COUNTIF('De Teams'!J$5:J$25,'De Uitslagen'!$B66)*INDEX('Shortlist teams'!$Y$7:$AC$26,MATCH($A66,'Shortlist teams'!$X$7:$X$26,1),MATCH($C66,'Shortlist teams'!$Y$6:$AC$6,1))=0,"",COUNTIF('De Teams'!J$5:J$25,'De Uitslagen'!$B66)*INDEX('Shortlist teams'!$Y$7:$AC$26,MATCH($A66,'Shortlist teams'!$X$7:$X$26,1),MATCH($C66,'Shortlist teams'!$Y$6:$AC$6,1))),"")</f>
        <v/>
      </c>
      <c r="M66" t="str">
        <f>IFERROR(IF(COUNTIF('De Teams'!K$5:K$25,'De Uitslagen'!$B66)*INDEX('Shortlist teams'!$Y$7:$AC$26,MATCH($A66,'Shortlist teams'!$X$7:$X$26,1),MATCH($C66,'Shortlist teams'!$Y$6:$AC$6,1))=0,"",COUNTIF('De Teams'!K$5:K$25,'De Uitslagen'!$B66)*INDEX('Shortlist teams'!$Y$7:$AC$26,MATCH($A66,'Shortlist teams'!$X$7:$X$26,1),MATCH($C66,'Shortlist teams'!$Y$6:$AC$6,1))),"")</f>
        <v/>
      </c>
      <c r="N66" t="str">
        <f>IFERROR(IF(COUNTIF('De Teams'!L$5:L$25,'De Uitslagen'!$B66)*INDEX('Shortlist teams'!$Y$7:$AC$26,MATCH($A66,'Shortlist teams'!$X$7:$X$26,1),MATCH($C66,'Shortlist teams'!$Y$6:$AC$6,1))=0,"",COUNTIF('De Teams'!L$5:L$25,'De Uitslagen'!$B66)*INDEX('Shortlist teams'!$Y$7:$AC$26,MATCH($A66,'Shortlist teams'!$X$7:$X$26,1),MATCH($C66,'Shortlist teams'!$Y$6:$AC$6,1))),"")</f>
        <v/>
      </c>
      <c r="O66" t="str">
        <f>IFERROR(IF(COUNTIF('De Teams'!M$5:M$25,'De Uitslagen'!$B66)*INDEX('Shortlist teams'!$Y$7:$AC$26,MATCH($A66,'Shortlist teams'!$X$7:$X$26,1),MATCH($C66,'Shortlist teams'!$Y$6:$AC$6,1))=0,"",COUNTIF('De Teams'!M$5:M$25,'De Uitslagen'!$B66)*INDEX('Shortlist teams'!$Y$7:$AC$26,MATCH($A66,'Shortlist teams'!$X$7:$X$26,1),MATCH($C66,'Shortlist teams'!$Y$6:$AC$6,1))),"")</f>
        <v/>
      </c>
      <c r="P66">
        <f>IFERROR(IF(COUNTIF('De Teams'!N$5:N$25,'De Uitslagen'!$B66)*INDEX('Shortlist teams'!$Y$7:$AC$26,MATCH($A66,'Shortlist teams'!$X$7:$X$26,1),MATCH($C66,'Shortlist teams'!$Y$6:$AC$6,1))=0,"",COUNTIF('De Teams'!N$5:N$25,'De Uitslagen'!$B66)*INDEX('Shortlist teams'!$Y$7:$AC$26,MATCH($A66,'Shortlist teams'!$X$7:$X$26,1),MATCH($C66,'Shortlist teams'!$Y$6:$AC$6,1))),"")</f>
        <v>14</v>
      </c>
      <c r="Q66">
        <f>IFERROR(IF(COUNTIF('De Teams'!O$5:O$25,'De Uitslagen'!$B66)*INDEX('Shortlist teams'!$Y$7:$AC$26,MATCH($A66,'Shortlist teams'!$X$7:$X$26,1),MATCH($C66,'Shortlist teams'!$Y$6:$AC$6,1))=0,"",COUNTIF('De Teams'!O$5:O$25,'De Uitslagen'!$B66)*INDEX('Shortlist teams'!$Y$7:$AC$26,MATCH($A66,'Shortlist teams'!$X$7:$X$26,1),MATCH($C66,'Shortlist teams'!$Y$6:$AC$6,1))),"")</f>
        <v>14</v>
      </c>
      <c r="R66" s="3"/>
      <c r="X66" s="17"/>
      <c r="Y66" s="17"/>
      <c r="AA66" s="17"/>
    </row>
    <row r="67" spans="1:27" ht="14.4" x14ac:dyDescent="0.3">
      <c r="A67" s="1">
        <v>8</v>
      </c>
      <c r="B67" s="8" t="s">
        <v>239</v>
      </c>
      <c r="C67" s="88">
        <f>IFERROR(VLOOKUP('De Uitslagen'!B67,'Shortlist teams'!B:C,2,FALSE),"")</f>
        <v>4</v>
      </c>
      <c r="D67" t="str">
        <f>IFERROR(IF(COUNTIF('De Teams'!B$5:B$25,'De Uitslagen'!$B67)*INDEX('Shortlist teams'!$Y$7:$AC$26,MATCH($A67,'Shortlist teams'!$X$7:$X$26,1),MATCH($C67,'Shortlist teams'!$Y$6:$AC$6,1))=0,"",COUNTIF('De Teams'!B$5:B$25,'De Uitslagen'!$B67)*INDEX('Shortlist teams'!$Y$7:$AC$26,MATCH($A67,'Shortlist teams'!$X$7:$X$26,1),MATCH($C67,'Shortlist teams'!$Y$6:$AC$6,1))),"")</f>
        <v/>
      </c>
      <c r="E67" t="str">
        <f>IFERROR(IF(COUNTIF('De Teams'!C$5:C$25,'De Uitslagen'!$B67)*INDEX('Shortlist teams'!$Y$7:$AC$26,MATCH($A67,'Shortlist teams'!$X$7:$X$26,1),MATCH($C67,'Shortlist teams'!$Y$6:$AC$6,1))=0,"",COUNTIF('De Teams'!C$5:C$25,'De Uitslagen'!$B67)*INDEX('Shortlist teams'!$Y$7:$AC$26,MATCH($A67,'Shortlist teams'!$X$7:$X$26,1),MATCH($C67,'Shortlist teams'!$Y$6:$AC$6,1))),"")</f>
        <v/>
      </c>
      <c r="F67" t="str">
        <f>IFERROR(IF(COUNTIF('De Teams'!D$5:D$25,'De Uitslagen'!$B67)*INDEX('Shortlist teams'!$Y$7:$AC$26,MATCH($A67,'Shortlist teams'!$X$7:$X$26,1),MATCH($C67,'Shortlist teams'!$Y$6:$AC$6,1))=0,"",COUNTIF('De Teams'!D$5:D$25,'De Uitslagen'!$B67)*INDEX('Shortlist teams'!$Y$7:$AC$26,MATCH($A67,'Shortlist teams'!$X$7:$X$26,1),MATCH($C67,'Shortlist teams'!$Y$6:$AC$6,1))),"")</f>
        <v/>
      </c>
      <c r="G67" t="str">
        <f>IFERROR(IF(COUNTIF('De Teams'!E$5:E$25,'De Uitslagen'!$B67)*INDEX('Shortlist teams'!$Y$7:$AC$26,MATCH($A67,'Shortlist teams'!$X$7:$X$26,1),MATCH($C67,'Shortlist teams'!$Y$6:$AC$6,1))=0,"",COUNTIF('De Teams'!E$5:E$25,'De Uitslagen'!$B67)*INDEX('Shortlist teams'!$Y$7:$AC$26,MATCH($A67,'Shortlist teams'!$X$7:$X$26,1),MATCH($C67,'Shortlist teams'!$Y$6:$AC$6,1))),"")</f>
        <v/>
      </c>
      <c r="H67" t="str">
        <f>IFERROR(IF(COUNTIF('De Teams'!F$5:F$25,'De Uitslagen'!$B67)*INDEX('Shortlist teams'!$Y$7:$AC$26,MATCH($A67,'Shortlist teams'!$X$7:$X$26,1),MATCH($C67,'Shortlist teams'!$Y$6:$AC$6,1))=0,"",COUNTIF('De Teams'!F$5:F$25,'De Uitslagen'!$B67)*INDEX('Shortlist teams'!$Y$7:$AC$26,MATCH($A67,'Shortlist teams'!$X$7:$X$26,1),MATCH($C67,'Shortlist teams'!$Y$6:$AC$6,1))),"")</f>
        <v/>
      </c>
      <c r="I67" t="str">
        <f>IFERROR(IF(COUNTIF('De Teams'!G$5:G$25,'De Uitslagen'!$B67)*INDEX('Shortlist teams'!$Y$7:$AC$26,MATCH($A67,'Shortlist teams'!$X$7:$X$26,1),MATCH($C67,'Shortlist teams'!$Y$6:$AC$6,1))=0,"",COUNTIF('De Teams'!G$5:G$25,'De Uitslagen'!$B67)*INDEX('Shortlist teams'!$Y$7:$AC$26,MATCH($A67,'Shortlist teams'!$X$7:$X$26,1),MATCH($C67,'Shortlist teams'!$Y$6:$AC$6,1))),"")</f>
        <v/>
      </c>
      <c r="J67" t="str">
        <f>IFERROR(IF(COUNTIF('De Teams'!H$5:H$25,'De Uitslagen'!$B67)*INDEX('Shortlist teams'!$Y$7:$AC$26,MATCH($A67,'Shortlist teams'!$X$7:$X$26,1),MATCH($C67,'Shortlist teams'!$Y$6:$AC$6,1))=0,"",COUNTIF('De Teams'!H$5:H$25,'De Uitslagen'!$B67)*INDEX('Shortlist teams'!$Y$7:$AC$26,MATCH($A67,'Shortlist teams'!$X$7:$X$26,1),MATCH($C67,'Shortlist teams'!$Y$6:$AC$6,1))),"")</f>
        <v/>
      </c>
      <c r="K67" t="str">
        <f>IFERROR(IF(COUNTIF('De Teams'!I$5:I$25,'De Uitslagen'!$B67)*INDEX('Shortlist teams'!$Y$7:$AC$26,MATCH($A67,'Shortlist teams'!$X$7:$X$26,1),MATCH($C67,'Shortlist teams'!$Y$6:$AC$6,1))=0,"",COUNTIF('De Teams'!I$5:I$25,'De Uitslagen'!$B67)*INDEX('Shortlist teams'!$Y$7:$AC$26,MATCH($A67,'Shortlist teams'!$X$7:$X$26,1),MATCH($C67,'Shortlist teams'!$Y$6:$AC$6,1))),"")</f>
        <v/>
      </c>
      <c r="L67" t="str">
        <f>IFERROR(IF(COUNTIF('De Teams'!J$5:J$25,'De Uitslagen'!$B67)*INDEX('Shortlist teams'!$Y$7:$AC$26,MATCH($A67,'Shortlist teams'!$X$7:$X$26,1),MATCH($C67,'Shortlist teams'!$Y$6:$AC$6,1))=0,"",COUNTIF('De Teams'!J$5:J$25,'De Uitslagen'!$B67)*INDEX('Shortlist teams'!$Y$7:$AC$26,MATCH($A67,'Shortlist teams'!$X$7:$X$26,1),MATCH($C67,'Shortlist teams'!$Y$6:$AC$6,1))),"")</f>
        <v/>
      </c>
      <c r="M67" t="str">
        <f>IFERROR(IF(COUNTIF('De Teams'!K$5:K$25,'De Uitslagen'!$B67)*INDEX('Shortlist teams'!$Y$7:$AC$26,MATCH($A67,'Shortlist teams'!$X$7:$X$26,1),MATCH($C67,'Shortlist teams'!$Y$6:$AC$6,1))=0,"",COUNTIF('De Teams'!K$5:K$25,'De Uitslagen'!$B67)*INDEX('Shortlist teams'!$Y$7:$AC$26,MATCH($A67,'Shortlist teams'!$X$7:$X$26,1),MATCH($C67,'Shortlist teams'!$Y$6:$AC$6,1))),"")</f>
        <v/>
      </c>
      <c r="N67" t="str">
        <f>IFERROR(IF(COUNTIF('De Teams'!L$5:L$25,'De Uitslagen'!$B67)*INDEX('Shortlist teams'!$Y$7:$AC$26,MATCH($A67,'Shortlist teams'!$X$7:$X$26,1),MATCH($C67,'Shortlist teams'!$Y$6:$AC$6,1))=0,"",COUNTIF('De Teams'!L$5:L$25,'De Uitslagen'!$B67)*INDEX('Shortlist teams'!$Y$7:$AC$26,MATCH($A67,'Shortlist teams'!$X$7:$X$26,1),MATCH($C67,'Shortlist teams'!$Y$6:$AC$6,1))),"")</f>
        <v/>
      </c>
      <c r="O67" t="str">
        <f>IFERROR(IF(COUNTIF('De Teams'!M$5:M$25,'De Uitslagen'!$B67)*INDEX('Shortlist teams'!$Y$7:$AC$26,MATCH($A67,'Shortlist teams'!$X$7:$X$26,1),MATCH($C67,'Shortlist teams'!$Y$6:$AC$6,1))=0,"",COUNTIF('De Teams'!M$5:M$25,'De Uitslagen'!$B67)*INDEX('Shortlist teams'!$Y$7:$AC$26,MATCH($A67,'Shortlist teams'!$X$7:$X$26,1),MATCH($C67,'Shortlist teams'!$Y$6:$AC$6,1))),"")</f>
        <v/>
      </c>
      <c r="P67" t="str">
        <f>IFERROR(IF(COUNTIF('De Teams'!N$5:N$25,'De Uitslagen'!$B67)*INDEX('Shortlist teams'!$Y$7:$AC$26,MATCH($A67,'Shortlist teams'!$X$7:$X$26,1),MATCH($C67,'Shortlist teams'!$Y$6:$AC$6,1))=0,"",COUNTIF('De Teams'!N$5:N$25,'De Uitslagen'!$B67)*INDEX('Shortlist teams'!$Y$7:$AC$26,MATCH($A67,'Shortlist teams'!$X$7:$X$26,1),MATCH($C67,'Shortlist teams'!$Y$6:$AC$6,1))),"")</f>
        <v/>
      </c>
      <c r="Q67" t="str">
        <f>IFERROR(IF(COUNTIF('De Teams'!O$5:O$25,'De Uitslagen'!$B67)*INDEX('Shortlist teams'!$Y$7:$AC$26,MATCH($A67,'Shortlist teams'!$X$7:$X$26,1),MATCH($C67,'Shortlist teams'!$Y$6:$AC$6,1))=0,"",COUNTIF('De Teams'!O$5:O$25,'De Uitslagen'!$B67)*INDEX('Shortlist teams'!$Y$7:$AC$26,MATCH($A67,'Shortlist teams'!$X$7:$X$26,1),MATCH($C67,'Shortlist teams'!$Y$6:$AC$6,1))),"")</f>
        <v/>
      </c>
      <c r="R67" s="3"/>
    </row>
    <row r="68" spans="1:27" ht="14.4" x14ac:dyDescent="0.3">
      <c r="A68" s="1">
        <v>9</v>
      </c>
      <c r="B68" s="7" t="s">
        <v>220</v>
      </c>
      <c r="C68" s="88">
        <f>IFERROR(VLOOKUP('De Uitslagen'!B68,'Shortlist teams'!B:C,2,FALSE),"")</f>
        <v>2</v>
      </c>
      <c r="D68">
        <f>IFERROR(IF(COUNTIF('De Teams'!B$5:B$25,'De Uitslagen'!$B68)*INDEX('Shortlist teams'!$Y$7:$AC$26,MATCH($A68,'Shortlist teams'!$X$7:$X$26,1),MATCH($C68,'Shortlist teams'!$Y$6:$AC$6,1))=0,"",COUNTIF('De Teams'!B$5:B$25,'De Uitslagen'!$B68)*INDEX('Shortlist teams'!$Y$7:$AC$26,MATCH($A68,'Shortlist teams'!$X$7:$X$26,1),MATCH($C68,'Shortlist teams'!$Y$6:$AC$6,1))),"")</f>
        <v>12</v>
      </c>
      <c r="E68" t="str">
        <f>IFERROR(IF(COUNTIF('De Teams'!C$5:C$25,'De Uitslagen'!$B68)*INDEX('Shortlist teams'!$Y$7:$AC$26,MATCH($A68,'Shortlist teams'!$X$7:$X$26,1),MATCH($C68,'Shortlist teams'!$Y$6:$AC$6,1))=0,"",COUNTIF('De Teams'!C$5:C$25,'De Uitslagen'!$B68)*INDEX('Shortlist teams'!$Y$7:$AC$26,MATCH($A68,'Shortlist teams'!$X$7:$X$26,1),MATCH($C68,'Shortlist teams'!$Y$6:$AC$6,1))),"")</f>
        <v/>
      </c>
      <c r="F68" t="str">
        <f>IFERROR(IF(COUNTIF('De Teams'!D$5:D$25,'De Uitslagen'!$B68)*INDEX('Shortlist teams'!$Y$7:$AC$26,MATCH($A68,'Shortlist teams'!$X$7:$X$26,1),MATCH($C68,'Shortlist teams'!$Y$6:$AC$6,1))=0,"",COUNTIF('De Teams'!D$5:D$25,'De Uitslagen'!$B68)*INDEX('Shortlist teams'!$Y$7:$AC$26,MATCH($A68,'Shortlist teams'!$X$7:$X$26,1),MATCH($C68,'Shortlist teams'!$Y$6:$AC$6,1))),"")</f>
        <v/>
      </c>
      <c r="G68" t="str">
        <f>IFERROR(IF(COUNTIF('De Teams'!E$5:E$25,'De Uitslagen'!$B68)*INDEX('Shortlist teams'!$Y$7:$AC$26,MATCH($A68,'Shortlist teams'!$X$7:$X$26,1),MATCH($C68,'Shortlist teams'!$Y$6:$AC$6,1))=0,"",COUNTIF('De Teams'!E$5:E$25,'De Uitslagen'!$B68)*INDEX('Shortlist teams'!$Y$7:$AC$26,MATCH($A68,'Shortlist teams'!$X$7:$X$26,1),MATCH($C68,'Shortlist teams'!$Y$6:$AC$6,1))),"")</f>
        <v/>
      </c>
      <c r="H68" t="str">
        <f>IFERROR(IF(COUNTIF('De Teams'!F$5:F$25,'De Uitslagen'!$B68)*INDEX('Shortlist teams'!$Y$7:$AC$26,MATCH($A68,'Shortlist teams'!$X$7:$X$26,1),MATCH($C68,'Shortlist teams'!$Y$6:$AC$6,1))=0,"",COUNTIF('De Teams'!F$5:F$25,'De Uitslagen'!$B68)*INDEX('Shortlist teams'!$Y$7:$AC$26,MATCH($A68,'Shortlist teams'!$X$7:$X$26,1),MATCH($C68,'Shortlist teams'!$Y$6:$AC$6,1))),"")</f>
        <v/>
      </c>
      <c r="I68" t="str">
        <f>IFERROR(IF(COUNTIF('De Teams'!G$5:G$25,'De Uitslagen'!$B68)*INDEX('Shortlist teams'!$Y$7:$AC$26,MATCH($A68,'Shortlist teams'!$X$7:$X$26,1),MATCH($C68,'Shortlist teams'!$Y$6:$AC$6,1))=0,"",COUNTIF('De Teams'!G$5:G$25,'De Uitslagen'!$B68)*INDEX('Shortlist teams'!$Y$7:$AC$26,MATCH($A68,'Shortlist teams'!$X$7:$X$26,1),MATCH($C68,'Shortlist teams'!$Y$6:$AC$6,1))),"")</f>
        <v/>
      </c>
      <c r="J68">
        <f>IFERROR(IF(COUNTIF('De Teams'!H$5:H$25,'De Uitslagen'!$B68)*INDEX('Shortlist teams'!$Y$7:$AC$26,MATCH($A68,'Shortlist teams'!$X$7:$X$26,1),MATCH($C68,'Shortlist teams'!$Y$6:$AC$6,1))=0,"",COUNTIF('De Teams'!H$5:H$25,'De Uitslagen'!$B68)*INDEX('Shortlist teams'!$Y$7:$AC$26,MATCH($A68,'Shortlist teams'!$X$7:$X$26,1),MATCH($C68,'Shortlist teams'!$Y$6:$AC$6,1))),"")</f>
        <v>12</v>
      </c>
      <c r="K68">
        <f>IFERROR(IF(COUNTIF('De Teams'!I$5:I$25,'De Uitslagen'!$B68)*INDEX('Shortlist teams'!$Y$7:$AC$26,MATCH($A68,'Shortlist teams'!$X$7:$X$26,1),MATCH($C68,'Shortlist teams'!$Y$6:$AC$6,1))=0,"",COUNTIF('De Teams'!I$5:I$25,'De Uitslagen'!$B68)*INDEX('Shortlist teams'!$Y$7:$AC$26,MATCH($A68,'Shortlist teams'!$X$7:$X$26,1),MATCH($C68,'Shortlist teams'!$Y$6:$AC$6,1))),"")</f>
        <v>12</v>
      </c>
      <c r="L68">
        <f>IFERROR(IF(COUNTIF('De Teams'!J$5:J$25,'De Uitslagen'!$B68)*INDEX('Shortlist teams'!$Y$7:$AC$26,MATCH($A68,'Shortlist teams'!$X$7:$X$26,1),MATCH($C68,'Shortlist teams'!$Y$6:$AC$6,1))=0,"",COUNTIF('De Teams'!J$5:J$25,'De Uitslagen'!$B68)*INDEX('Shortlist teams'!$Y$7:$AC$26,MATCH($A68,'Shortlist teams'!$X$7:$X$26,1),MATCH($C68,'Shortlist teams'!$Y$6:$AC$6,1))),"")</f>
        <v>12</v>
      </c>
      <c r="M68" t="str">
        <f>IFERROR(IF(COUNTIF('De Teams'!K$5:K$25,'De Uitslagen'!$B68)*INDEX('Shortlist teams'!$Y$7:$AC$26,MATCH($A68,'Shortlist teams'!$X$7:$X$26,1),MATCH($C68,'Shortlist teams'!$Y$6:$AC$6,1))=0,"",COUNTIF('De Teams'!K$5:K$25,'De Uitslagen'!$B68)*INDEX('Shortlist teams'!$Y$7:$AC$26,MATCH($A68,'Shortlist teams'!$X$7:$X$26,1),MATCH($C68,'Shortlist teams'!$Y$6:$AC$6,1))),"")</f>
        <v/>
      </c>
      <c r="N68">
        <f>IFERROR(IF(COUNTIF('De Teams'!L$5:L$25,'De Uitslagen'!$B68)*INDEX('Shortlist teams'!$Y$7:$AC$26,MATCH($A68,'Shortlist teams'!$X$7:$X$26,1),MATCH($C68,'Shortlist teams'!$Y$6:$AC$6,1))=0,"",COUNTIF('De Teams'!L$5:L$25,'De Uitslagen'!$B68)*INDEX('Shortlist teams'!$Y$7:$AC$26,MATCH($A68,'Shortlist teams'!$X$7:$X$26,1),MATCH($C68,'Shortlist teams'!$Y$6:$AC$6,1))),"")</f>
        <v>12</v>
      </c>
      <c r="O68" t="str">
        <f>IFERROR(IF(COUNTIF('De Teams'!M$5:M$25,'De Uitslagen'!$B68)*INDEX('Shortlist teams'!$Y$7:$AC$26,MATCH($A68,'Shortlist teams'!$X$7:$X$26,1),MATCH($C68,'Shortlist teams'!$Y$6:$AC$6,1))=0,"",COUNTIF('De Teams'!M$5:M$25,'De Uitslagen'!$B68)*INDEX('Shortlist teams'!$Y$7:$AC$26,MATCH($A68,'Shortlist teams'!$X$7:$X$26,1),MATCH($C68,'Shortlist teams'!$Y$6:$AC$6,1))),"")</f>
        <v/>
      </c>
      <c r="P68" t="str">
        <f>IFERROR(IF(COUNTIF('De Teams'!N$5:N$25,'De Uitslagen'!$B68)*INDEX('Shortlist teams'!$Y$7:$AC$26,MATCH($A68,'Shortlist teams'!$X$7:$X$26,1),MATCH($C68,'Shortlist teams'!$Y$6:$AC$6,1))=0,"",COUNTIF('De Teams'!N$5:N$25,'De Uitslagen'!$B68)*INDEX('Shortlist teams'!$Y$7:$AC$26,MATCH($A68,'Shortlist teams'!$X$7:$X$26,1),MATCH($C68,'Shortlist teams'!$Y$6:$AC$6,1))),"")</f>
        <v/>
      </c>
      <c r="Q68">
        <f>IFERROR(IF(COUNTIF('De Teams'!O$5:O$25,'De Uitslagen'!$B68)*INDEX('Shortlist teams'!$Y$7:$AC$26,MATCH($A68,'Shortlist teams'!$X$7:$X$26,1),MATCH($C68,'Shortlist teams'!$Y$6:$AC$6,1))=0,"",COUNTIF('De Teams'!O$5:O$25,'De Uitslagen'!$B68)*INDEX('Shortlist teams'!$Y$7:$AC$26,MATCH($A68,'Shortlist teams'!$X$7:$X$26,1),MATCH($C68,'Shortlist teams'!$Y$6:$AC$6,1))),"")</f>
        <v>12</v>
      </c>
      <c r="R68" s="3"/>
      <c r="X68" s="61"/>
      <c r="Y68" s="61"/>
      <c r="AA68" s="61"/>
    </row>
    <row r="69" spans="1:27" ht="14.4" x14ac:dyDescent="0.3">
      <c r="A69" s="1">
        <v>10</v>
      </c>
      <c r="B69" s="5" t="s">
        <v>168</v>
      </c>
      <c r="C69" s="88">
        <f>IFERROR(VLOOKUP('De Uitslagen'!B69,'Shortlist teams'!B:C,2,FALSE),"")</f>
        <v>2</v>
      </c>
      <c r="D69" t="str">
        <f>IFERROR(IF(COUNTIF('De Teams'!B$5:B$25,'De Uitslagen'!$B69)*INDEX('Shortlist teams'!$Y$7:$AC$26,MATCH($A69,'Shortlist teams'!$X$7:$X$26,1),MATCH($C69,'Shortlist teams'!$Y$6:$AC$6,1))=0,"",COUNTIF('De Teams'!B$5:B$25,'De Uitslagen'!$B69)*INDEX('Shortlist teams'!$Y$7:$AC$26,MATCH($A69,'Shortlist teams'!$X$7:$X$26,1),MATCH($C69,'Shortlist teams'!$Y$6:$AC$6,1))),"")</f>
        <v/>
      </c>
      <c r="E69" t="str">
        <f>IFERROR(IF(COUNTIF('De Teams'!C$5:C$25,'De Uitslagen'!$B69)*INDEX('Shortlist teams'!$Y$7:$AC$26,MATCH($A69,'Shortlist teams'!$X$7:$X$26,1),MATCH($C69,'Shortlist teams'!$Y$6:$AC$6,1))=0,"",COUNTIF('De Teams'!C$5:C$25,'De Uitslagen'!$B69)*INDEX('Shortlist teams'!$Y$7:$AC$26,MATCH($A69,'Shortlist teams'!$X$7:$X$26,1),MATCH($C69,'Shortlist teams'!$Y$6:$AC$6,1))),"")</f>
        <v/>
      </c>
      <c r="F69">
        <f>IFERROR(IF(COUNTIF('De Teams'!D$5:D$25,'De Uitslagen'!$B69)*INDEX('Shortlist teams'!$Y$7:$AC$26,MATCH($A69,'Shortlist teams'!$X$7:$X$26,1),MATCH($C69,'Shortlist teams'!$Y$6:$AC$6,1))=0,"",COUNTIF('De Teams'!D$5:D$25,'De Uitslagen'!$B69)*INDEX('Shortlist teams'!$Y$7:$AC$26,MATCH($A69,'Shortlist teams'!$X$7:$X$26,1),MATCH($C69,'Shortlist teams'!$Y$6:$AC$6,1))),"")</f>
        <v>11</v>
      </c>
      <c r="G69">
        <f>IFERROR(IF(COUNTIF('De Teams'!E$5:E$25,'De Uitslagen'!$B69)*INDEX('Shortlist teams'!$Y$7:$AC$26,MATCH($A69,'Shortlist teams'!$X$7:$X$26,1),MATCH($C69,'Shortlist teams'!$Y$6:$AC$6,1))=0,"",COUNTIF('De Teams'!E$5:E$25,'De Uitslagen'!$B69)*INDEX('Shortlist teams'!$Y$7:$AC$26,MATCH($A69,'Shortlist teams'!$X$7:$X$26,1),MATCH($C69,'Shortlist teams'!$Y$6:$AC$6,1))),"")</f>
        <v>11</v>
      </c>
      <c r="H69" t="str">
        <f>IFERROR(IF(COUNTIF('De Teams'!F$5:F$25,'De Uitslagen'!$B69)*INDEX('Shortlist teams'!$Y$7:$AC$26,MATCH($A69,'Shortlist teams'!$X$7:$X$26,1),MATCH($C69,'Shortlist teams'!$Y$6:$AC$6,1))=0,"",COUNTIF('De Teams'!F$5:F$25,'De Uitslagen'!$B69)*INDEX('Shortlist teams'!$Y$7:$AC$26,MATCH($A69,'Shortlist teams'!$X$7:$X$26,1),MATCH($C69,'Shortlist teams'!$Y$6:$AC$6,1))),"")</f>
        <v/>
      </c>
      <c r="I69" t="str">
        <f>IFERROR(IF(COUNTIF('De Teams'!G$5:G$25,'De Uitslagen'!$B69)*INDEX('Shortlist teams'!$Y$7:$AC$26,MATCH($A69,'Shortlist teams'!$X$7:$X$26,1),MATCH($C69,'Shortlist teams'!$Y$6:$AC$6,1))=0,"",COUNTIF('De Teams'!G$5:G$25,'De Uitslagen'!$B69)*INDEX('Shortlist teams'!$Y$7:$AC$26,MATCH($A69,'Shortlist teams'!$X$7:$X$26,1),MATCH($C69,'Shortlist teams'!$Y$6:$AC$6,1))),"")</f>
        <v/>
      </c>
      <c r="J69" t="str">
        <f>IFERROR(IF(COUNTIF('De Teams'!H$5:H$25,'De Uitslagen'!$B69)*INDEX('Shortlist teams'!$Y$7:$AC$26,MATCH($A69,'Shortlist teams'!$X$7:$X$26,1),MATCH($C69,'Shortlist teams'!$Y$6:$AC$6,1))=0,"",COUNTIF('De Teams'!H$5:H$25,'De Uitslagen'!$B69)*INDEX('Shortlist teams'!$Y$7:$AC$26,MATCH($A69,'Shortlist teams'!$X$7:$X$26,1),MATCH($C69,'Shortlist teams'!$Y$6:$AC$6,1))),"")</f>
        <v/>
      </c>
      <c r="K69" t="str">
        <f>IFERROR(IF(COUNTIF('De Teams'!I$5:I$25,'De Uitslagen'!$B69)*INDEX('Shortlist teams'!$Y$7:$AC$26,MATCH($A69,'Shortlist teams'!$X$7:$X$26,1),MATCH($C69,'Shortlist teams'!$Y$6:$AC$6,1))=0,"",COUNTIF('De Teams'!I$5:I$25,'De Uitslagen'!$B69)*INDEX('Shortlist teams'!$Y$7:$AC$26,MATCH($A69,'Shortlist teams'!$X$7:$X$26,1),MATCH($C69,'Shortlist teams'!$Y$6:$AC$6,1))),"")</f>
        <v/>
      </c>
      <c r="L69">
        <f>IFERROR(IF(COUNTIF('De Teams'!J$5:J$25,'De Uitslagen'!$B69)*INDEX('Shortlist teams'!$Y$7:$AC$26,MATCH($A69,'Shortlist teams'!$X$7:$X$26,1),MATCH($C69,'Shortlist teams'!$Y$6:$AC$6,1))=0,"",COUNTIF('De Teams'!J$5:J$25,'De Uitslagen'!$B69)*INDEX('Shortlist teams'!$Y$7:$AC$26,MATCH($A69,'Shortlist teams'!$X$7:$X$26,1),MATCH($C69,'Shortlist teams'!$Y$6:$AC$6,1))),"")</f>
        <v>11</v>
      </c>
      <c r="M69" t="str">
        <f>IFERROR(IF(COUNTIF('De Teams'!K$5:K$25,'De Uitslagen'!$B69)*INDEX('Shortlist teams'!$Y$7:$AC$26,MATCH($A69,'Shortlist teams'!$X$7:$X$26,1),MATCH($C69,'Shortlist teams'!$Y$6:$AC$6,1))=0,"",COUNTIF('De Teams'!K$5:K$25,'De Uitslagen'!$B69)*INDEX('Shortlist teams'!$Y$7:$AC$26,MATCH($A69,'Shortlist teams'!$X$7:$X$26,1),MATCH($C69,'Shortlist teams'!$Y$6:$AC$6,1))),"")</f>
        <v/>
      </c>
      <c r="N69" t="str">
        <f>IFERROR(IF(COUNTIF('De Teams'!L$5:L$25,'De Uitslagen'!$B69)*INDEX('Shortlist teams'!$Y$7:$AC$26,MATCH($A69,'Shortlist teams'!$X$7:$X$26,1),MATCH($C69,'Shortlist teams'!$Y$6:$AC$6,1))=0,"",COUNTIF('De Teams'!L$5:L$25,'De Uitslagen'!$B69)*INDEX('Shortlist teams'!$Y$7:$AC$26,MATCH($A69,'Shortlist teams'!$X$7:$X$26,1),MATCH($C69,'Shortlist teams'!$Y$6:$AC$6,1))),"")</f>
        <v/>
      </c>
      <c r="O69" t="str">
        <f>IFERROR(IF(COUNTIF('De Teams'!M$5:M$25,'De Uitslagen'!$B69)*INDEX('Shortlist teams'!$Y$7:$AC$26,MATCH($A69,'Shortlist teams'!$X$7:$X$26,1),MATCH($C69,'Shortlist teams'!$Y$6:$AC$6,1))=0,"",COUNTIF('De Teams'!M$5:M$25,'De Uitslagen'!$B69)*INDEX('Shortlist teams'!$Y$7:$AC$26,MATCH($A69,'Shortlist teams'!$X$7:$X$26,1),MATCH($C69,'Shortlist teams'!$Y$6:$AC$6,1))),"")</f>
        <v/>
      </c>
      <c r="P69" t="str">
        <f>IFERROR(IF(COUNTIF('De Teams'!N$5:N$25,'De Uitslagen'!$B69)*INDEX('Shortlist teams'!$Y$7:$AC$26,MATCH($A69,'Shortlist teams'!$X$7:$X$26,1),MATCH($C69,'Shortlist teams'!$Y$6:$AC$6,1))=0,"",COUNTIF('De Teams'!N$5:N$25,'De Uitslagen'!$B69)*INDEX('Shortlist teams'!$Y$7:$AC$26,MATCH($A69,'Shortlist teams'!$X$7:$X$26,1),MATCH($C69,'Shortlist teams'!$Y$6:$AC$6,1))),"")</f>
        <v/>
      </c>
      <c r="Q69" t="str">
        <f>IFERROR(IF(COUNTIF('De Teams'!O$5:O$25,'De Uitslagen'!$B69)*INDEX('Shortlist teams'!$Y$7:$AC$26,MATCH($A69,'Shortlist teams'!$X$7:$X$26,1),MATCH($C69,'Shortlist teams'!$Y$6:$AC$6,1))=0,"",COUNTIF('De Teams'!O$5:O$25,'De Uitslagen'!$B69)*INDEX('Shortlist teams'!$Y$7:$AC$26,MATCH($A69,'Shortlist teams'!$X$7:$X$26,1),MATCH($C69,'Shortlist teams'!$Y$6:$AC$6,1))),"")</f>
        <v/>
      </c>
      <c r="R69" s="3"/>
      <c r="X69" s="61"/>
      <c r="Y69" s="61"/>
      <c r="AA69" s="19"/>
    </row>
    <row r="70" spans="1:27" ht="14.4" x14ac:dyDescent="0.3">
      <c r="A70" s="1">
        <v>11</v>
      </c>
      <c r="B70" s="7" t="s">
        <v>189</v>
      </c>
      <c r="C70" s="88">
        <f>IFERROR(VLOOKUP('De Uitslagen'!B70,'Shortlist teams'!B:C,2,FALSE),"")</f>
        <v>4</v>
      </c>
      <c r="D70" t="str">
        <f>IFERROR(IF(COUNTIF('De Teams'!B$5:B$25,'De Uitslagen'!$B70)*INDEX('Shortlist teams'!$Y$7:$AC$26,MATCH($A70,'Shortlist teams'!$X$7:$X$26,1),MATCH($C70,'Shortlist teams'!$Y$6:$AC$6,1))=0,"",COUNTIF('De Teams'!B$5:B$25,'De Uitslagen'!$B70)*INDEX('Shortlist teams'!$Y$7:$AC$26,MATCH($A70,'Shortlist teams'!$X$7:$X$26,1),MATCH($C70,'Shortlist teams'!$Y$6:$AC$6,1))),"")</f>
        <v/>
      </c>
      <c r="E70" t="str">
        <f>IFERROR(IF(COUNTIF('De Teams'!C$5:C$25,'De Uitslagen'!$B70)*INDEX('Shortlist teams'!$Y$7:$AC$26,MATCH($A70,'Shortlist teams'!$X$7:$X$26,1),MATCH($C70,'Shortlist teams'!$Y$6:$AC$6,1))=0,"",COUNTIF('De Teams'!C$5:C$25,'De Uitslagen'!$B70)*INDEX('Shortlist teams'!$Y$7:$AC$26,MATCH($A70,'Shortlist teams'!$X$7:$X$26,1),MATCH($C70,'Shortlist teams'!$Y$6:$AC$6,1))),"")</f>
        <v/>
      </c>
      <c r="F70" t="str">
        <f>IFERROR(IF(COUNTIF('De Teams'!D$5:D$25,'De Uitslagen'!$B70)*INDEX('Shortlist teams'!$Y$7:$AC$26,MATCH($A70,'Shortlist teams'!$X$7:$X$26,1),MATCH($C70,'Shortlist teams'!$Y$6:$AC$6,1))=0,"",COUNTIF('De Teams'!D$5:D$25,'De Uitslagen'!$B70)*INDEX('Shortlist teams'!$Y$7:$AC$26,MATCH($A70,'Shortlist teams'!$X$7:$X$26,1),MATCH($C70,'Shortlist teams'!$Y$6:$AC$6,1))),"")</f>
        <v/>
      </c>
      <c r="G70" t="str">
        <f>IFERROR(IF(COUNTIF('De Teams'!E$5:E$25,'De Uitslagen'!$B70)*INDEX('Shortlist teams'!$Y$7:$AC$26,MATCH($A70,'Shortlist teams'!$X$7:$X$26,1),MATCH($C70,'Shortlist teams'!$Y$6:$AC$6,1))=0,"",COUNTIF('De Teams'!E$5:E$25,'De Uitslagen'!$B70)*INDEX('Shortlist teams'!$Y$7:$AC$26,MATCH($A70,'Shortlist teams'!$X$7:$X$26,1),MATCH($C70,'Shortlist teams'!$Y$6:$AC$6,1))),"")</f>
        <v/>
      </c>
      <c r="H70" t="str">
        <f>IFERROR(IF(COUNTIF('De Teams'!F$5:F$25,'De Uitslagen'!$B70)*INDEX('Shortlist teams'!$Y$7:$AC$26,MATCH($A70,'Shortlist teams'!$X$7:$X$26,1),MATCH($C70,'Shortlist teams'!$Y$6:$AC$6,1))=0,"",COUNTIF('De Teams'!F$5:F$25,'De Uitslagen'!$B70)*INDEX('Shortlist teams'!$Y$7:$AC$26,MATCH($A70,'Shortlist teams'!$X$7:$X$26,1),MATCH($C70,'Shortlist teams'!$Y$6:$AC$6,1))),"")</f>
        <v/>
      </c>
      <c r="I70" t="str">
        <f>IFERROR(IF(COUNTIF('De Teams'!G$5:G$25,'De Uitslagen'!$B70)*INDEX('Shortlist teams'!$Y$7:$AC$26,MATCH($A70,'Shortlist teams'!$X$7:$X$26,1),MATCH($C70,'Shortlist teams'!$Y$6:$AC$6,1))=0,"",COUNTIF('De Teams'!G$5:G$25,'De Uitslagen'!$B70)*INDEX('Shortlist teams'!$Y$7:$AC$26,MATCH($A70,'Shortlist teams'!$X$7:$X$26,1),MATCH($C70,'Shortlist teams'!$Y$6:$AC$6,1))),"")</f>
        <v/>
      </c>
      <c r="J70" t="str">
        <f>IFERROR(IF(COUNTIF('De Teams'!H$5:H$25,'De Uitslagen'!$B70)*INDEX('Shortlist teams'!$Y$7:$AC$26,MATCH($A70,'Shortlist teams'!$X$7:$X$26,1),MATCH($C70,'Shortlist teams'!$Y$6:$AC$6,1))=0,"",COUNTIF('De Teams'!H$5:H$25,'De Uitslagen'!$B70)*INDEX('Shortlist teams'!$Y$7:$AC$26,MATCH($A70,'Shortlist teams'!$X$7:$X$26,1),MATCH($C70,'Shortlist teams'!$Y$6:$AC$6,1))),"")</f>
        <v/>
      </c>
      <c r="K70" t="str">
        <f>IFERROR(IF(COUNTIF('De Teams'!I$5:I$25,'De Uitslagen'!$B70)*INDEX('Shortlist teams'!$Y$7:$AC$26,MATCH($A70,'Shortlist teams'!$X$7:$X$26,1),MATCH($C70,'Shortlist teams'!$Y$6:$AC$6,1))=0,"",COUNTIF('De Teams'!I$5:I$25,'De Uitslagen'!$B70)*INDEX('Shortlist teams'!$Y$7:$AC$26,MATCH($A70,'Shortlist teams'!$X$7:$X$26,1),MATCH($C70,'Shortlist teams'!$Y$6:$AC$6,1))),"")</f>
        <v/>
      </c>
      <c r="L70" t="str">
        <f>IFERROR(IF(COUNTIF('De Teams'!J$5:J$25,'De Uitslagen'!$B70)*INDEX('Shortlist teams'!$Y$7:$AC$26,MATCH($A70,'Shortlist teams'!$X$7:$X$26,1),MATCH($C70,'Shortlist teams'!$Y$6:$AC$6,1))=0,"",COUNTIF('De Teams'!J$5:J$25,'De Uitslagen'!$B70)*INDEX('Shortlist teams'!$Y$7:$AC$26,MATCH($A70,'Shortlist teams'!$X$7:$X$26,1),MATCH($C70,'Shortlist teams'!$Y$6:$AC$6,1))),"")</f>
        <v/>
      </c>
      <c r="M70" t="str">
        <f>IFERROR(IF(COUNTIF('De Teams'!K$5:K$25,'De Uitslagen'!$B70)*INDEX('Shortlist teams'!$Y$7:$AC$26,MATCH($A70,'Shortlist teams'!$X$7:$X$26,1),MATCH($C70,'Shortlist teams'!$Y$6:$AC$6,1))=0,"",COUNTIF('De Teams'!K$5:K$25,'De Uitslagen'!$B70)*INDEX('Shortlist teams'!$Y$7:$AC$26,MATCH($A70,'Shortlist teams'!$X$7:$X$26,1),MATCH($C70,'Shortlist teams'!$Y$6:$AC$6,1))),"")</f>
        <v/>
      </c>
      <c r="N70" t="str">
        <f>IFERROR(IF(COUNTIF('De Teams'!L$5:L$25,'De Uitslagen'!$B70)*INDEX('Shortlist teams'!$Y$7:$AC$26,MATCH($A70,'Shortlist teams'!$X$7:$X$26,1),MATCH($C70,'Shortlist teams'!$Y$6:$AC$6,1))=0,"",COUNTIF('De Teams'!L$5:L$25,'De Uitslagen'!$B70)*INDEX('Shortlist teams'!$Y$7:$AC$26,MATCH($A70,'Shortlist teams'!$X$7:$X$26,1),MATCH($C70,'Shortlist teams'!$Y$6:$AC$6,1))),"")</f>
        <v/>
      </c>
      <c r="O70" t="str">
        <f>IFERROR(IF(COUNTIF('De Teams'!M$5:M$25,'De Uitslagen'!$B70)*INDEX('Shortlist teams'!$Y$7:$AC$26,MATCH($A70,'Shortlist teams'!$X$7:$X$26,1),MATCH($C70,'Shortlist teams'!$Y$6:$AC$6,1))=0,"",COUNTIF('De Teams'!M$5:M$25,'De Uitslagen'!$B70)*INDEX('Shortlist teams'!$Y$7:$AC$26,MATCH($A70,'Shortlist teams'!$X$7:$X$26,1),MATCH($C70,'Shortlist teams'!$Y$6:$AC$6,1))),"")</f>
        <v/>
      </c>
      <c r="P70" t="str">
        <f>IFERROR(IF(COUNTIF('De Teams'!N$5:N$25,'De Uitslagen'!$B70)*INDEX('Shortlist teams'!$Y$7:$AC$26,MATCH($A70,'Shortlist teams'!$X$7:$X$26,1),MATCH($C70,'Shortlist teams'!$Y$6:$AC$6,1))=0,"",COUNTIF('De Teams'!N$5:N$25,'De Uitslagen'!$B70)*INDEX('Shortlist teams'!$Y$7:$AC$26,MATCH($A70,'Shortlist teams'!$X$7:$X$26,1),MATCH($C70,'Shortlist teams'!$Y$6:$AC$6,1))),"")</f>
        <v/>
      </c>
      <c r="Q70" t="str">
        <f>IFERROR(IF(COUNTIF('De Teams'!O$5:O$25,'De Uitslagen'!$B70)*INDEX('Shortlist teams'!$Y$7:$AC$26,MATCH($A70,'Shortlist teams'!$X$7:$X$26,1),MATCH($C70,'Shortlist teams'!$Y$6:$AC$6,1))=0,"",COUNTIF('De Teams'!O$5:O$25,'De Uitslagen'!$B70)*INDEX('Shortlist teams'!$Y$7:$AC$26,MATCH($A70,'Shortlist teams'!$X$7:$X$26,1),MATCH($C70,'Shortlist teams'!$Y$6:$AC$6,1))),"")</f>
        <v/>
      </c>
      <c r="R70" s="3"/>
      <c r="AA70" s="62"/>
    </row>
    <row r="71" spans="1:27" ht="14.4" x14ac:dyDescent="0.3">
      <c r="A71" s="1">
        <v>12</v>
      </c>
      <c r="B71" s="8" t="s">
        <v>152</v>
      </c>
      <c r="C71" s="88">
        <f>IFERROR(VLOOKUP('De Uitslagen'!B71,'Shortlist teams'!B:C,2,FALSE),"")</f>
        <v>4</v>
      </c>
      <c r="D71" t="str">
        <f>IFERROR(IF(COUNTIF('De Teams'!B$5:B$25,'De Uitslagen'!$B71)*INDEX('Shortlist teams'!$Y$7:$AC$26,MATCH($A71,'Shortlist teams'!$X$7:$X$26,1),MATCH($C71,'Shortlist teams'!$Y$6:$AC$6,1))=0,"",COUNTIF('De Teams'!B$5:B$25,'De Uitslagen'!$B71)*INDEX('Shortlist teams'!$Y$7:$AC$26,MATCH($A71,'Shortlist teams'!$X$7:$X$26,1),MATCH($C71,'Shortlist teams'!$Y$6:$AC$6,1))),"")</f>
        <v/>
      </c>
      <c r="E71" t="str">
        <f>IFERROR(IF(COUNTIF('De Teams'!C$5:C$25,'De Uitslagen'!$B71)*INDEX('Shortlist teams'!$Y$7:$AC$26,MATCH($A71,'Shortlist teams'!$X$7:$X$26,1),MATCH($C71,'Shortlist teams'!$Y$6:$AC$6,1))=0,"",COUNTIF('De Teams'!C$5:C$25,'De Uitslagen'!$B71)*INDEX('Shortlist teams'!$Y$7:$AC$26,MATCH($A71,'Shortlist teams'!$X$7:$X$26,1),MATCH($C71,'Shortlist teams'!$Y$6:$AC$6,1))),"")</f>
        <v/>
      </c>
      <c r="F71" t="str">
        <f>IFERROR(IF(COUNTIF('De Teams'!D$5:D$25,'De Uitslagen'!$B71)*INDEX('Shortlist teams'!$Y$7:$AC$26,MATCH($A71,'Shortlist teams'!$X$7:$X$26,1),MATCH($C71,'Shortlist teams'!$Y$6:$AC$6,1))=0,"",COUNTIF('De Teams'!D$5:D$25,'De Uitslagen'!$B71)*INDEX('Shortlist teams'!$Y$7:$AC$26,MATCH($A71,'Shortlist teams'!$X$7:$X$26,1),MATCH($C71,'Shortlist teams'!$Y$6:$AC$6,1))),"")</f>
        <v/>
      </c>
      <c r="G71" t="str">
        <f>IFERROR(IF(COUNTIF('De Teams'!E$5:E$25,'De Uitslagen'!$B71)*INDEX('Shortlist teams'!$Y$7:$AC$26,MATCH($A71,'Shortlist teams'!$X$7:$X$26,1),MATCH($C71,'Shortlist teams'!$Y$6:$AC$6,1))=0,"",COUNTIF('De Teams'!E$5:E$25,'De Uitslagen'!$B71)*INDEX('Shortlist teams'!$Y$7:$AC$26,MATCH($A71,'Shortlist teams'!$X$7:$X$26,1),MATCH($C71,'Shortlist teams'!$Y$6:$AC$6,1))),"")</f>
        <v/>
      </c>
      <c r="H71" t="str">
        <f>IFERROR(IF(COUNTIF('De Teams'!F$5:F$25,'De Uitslagen'!$B71)*INDEX('Shortlist teams'!$Y$7:$AC$26,MATCH($A71,'Shortlist teams'!$X$7:$X$26,1),MATCH($C71,'Shortlist teams'!$Y$6:$AC$6,1))=0,"",COUNTIF('De Teams'!F$5:F$25,'De Uitslagen'!$B71)*INDEX('Shortlist teams'!$Y$7:$AC$26,MATCH($A71,'Shortlist teams'!$X$7:$X$26,1),MATCH($C71,'Shortlist teams'!$Y$6:$AC$6,1))),"")</f>
        <v/>
      </c>
      <c r="I71" t="str">
        <f>IFERROR(IF(COUNTIF('De Teams'!G$5:G$25,'De Uitslagen'!$B71)*INDEX('Shortlist teams'!$Y$7:$AC$26,MATCH($A71,'Shortlist teams'!$X$7:$X$26,1),MATCH($C71,'Shortlist teams'!$Y$6:$AC$6,1))=0,"",COUNTIF('De Teams'!G$5:G$25,'De Uitslagen'!$B71)*INDEX('Shortlist teams'!$Y$7:$AC$26,MATCH($A71,'Shortlist teams'!$X$7:$X$26,1),MATCH($C71,'Shortlist teams'!$Y$6:$AC$6,1))),"")</f>
        <v/>
      </c>
      <c r="J71" t="str">
        <f>IFERROR(IF(COUNTIF('De Teams'!H$5:H$25,'De Uitslagen'!$B71)*INDEX('Shortlist teams'!$Y$7:$AC$26,MATCH($A71,'Shortlist teams'!$X$7:$X$26,1),MATCH($C71,'Shortlist teams'!$Y$6:$AC$6,1))=0,"",COUNTIF('De Teams'!H$5:H$25,'De Uitslagen'!$B71)*INDEX('Shortlist teams'!$Y$7:$AC$26,MATCH($A71,'Shortlist teams'!$X$7:$X$26,1),MATCH($C71,'Shortlist teams'!$Y$6:$AC$6,1))),"")</f>
        <v/>
      </c>
      <c r="K71" t="str">
        <f>IFERROR(IF(COUNTIF('De Teams'!I$5:I$25,'De Uitslagen'!$B71)*INDEX('Shortlist teams'!$Y$7:$AC$26,MATCH($A71,'Shortlist teams'!$X$7:$X$26,1),MATCH($C71,'Shortlist teams'!$Y$6:$AC$6,1))=0,"",COUNTIF('De Teams'!I$5:I$25,'De Uitslagen'!$B71)*INDEX('Shortlist teams'!$Y$7:$AC$26,MATCH($A71,'Shortlist teams'!$X$7:$X$26,1),MATCH($C71,'Shortlist teams'!$Y$6:$AC$6,1))),"")</f>
        <v/>
      </c>
      <c r="L71" t="str">
        <f>IFERROR(IF(COUNTIF('De Teams'!J$5:J$25,'De Uitslagen'!$B71)*INDEX('Shortlist teams'!$Y$7:$AC$26,MATCH($A71,'Shortlist teams'!$X$7:$X$26,1),MATCH($C71,'Shortlist teams'!$Y$6:$AC$6,1))=0,"",COUNTIF('De Teams'!J$5:J$25,'De Uitslagen'!$B71)*INDEX('Shortlist teams'!$Y$7:$AC$26,MATCH($A71,'Shortlist teams'!$X$7:$X$26,1),MATCH($C71,'Shortlist teams'!$Y$6:$AC$6,1))),"")</f>
        <v/>
      </c>
      <c r="M71" t="str">
        <f>IFERROR(IF(COUNTIF('De Teams'!K$5:K$25,'De Uitslagen'!$B71)*INDEX('Shortlist teams'!$Y$7:$AC$26,MATCH($A71,'Shortlist teams'!$X$7:$X$26,1),MATCH($C71,'Shortlist teams'!$Y$6:$AC$6,1))=0,"",COUNTIF('De Teams'!K$5:K$25,'De Uitslagen'!$B71)*INDEX('Shortlist teams'!$Y$7:$AC$26,MATCH($A71,'Shortlist teams'!$X$7:$X$26,1),MATCH($C71,'Shortlist teams'!$Y$6:$AC$6,1))),"")</f>
        <v/>
      </c>
      <c r="N71" t="str">
        <f>IFERROR(IF(COUNTIF('De Teams'!L$5:L$25,'De Uitslagen'!$B71)*INDEX('Shortlist teams'!$Y$7:$AC$26,MATCH($A71,'Shortlist teams'!$X$7:$X$26,1),MATCH($C71,'Shortlist teams'!$Y$6:$AC$6,1))=0,"",COUNTIF('De Teams'!L$5:L$25,'De Uitslagen'!$B71)*INDEX('Shortlist teams'!$Y$7:$AC$26,MATCH($A71,'Shortlist teams'!$X$7:$X$26,1),MATCH($C71,'Shortlist teams'!$Y$6:$AC$6,1))),"")</f>
        <v/>
      </c>
      <c r="O71" t="str">
        <f>IFERROR(IF(COUNTIF('De Teams'!M$5:M$25,'De Uitslagen'!$B71)*INDEX('Shortlist teams'!$Y$7:$AC$26,MATCH($A71,'Shortlist teams'!$X$7:$X$26,1),MATCH($C71,'Shortlist teams'!$Y$6:$AC$6,1))=0,"",COUNTIF('De Teams'!M$5:M$25,'De Uitslagen'!$B71)*INDEX('Shortlist teams'!$Y$7:$AC$26,MATCH($A71,'Shortlist teams'!$X$7:$X$26,1),MATCH($C71,'Shortlist teams'!$Y$6:$AC$6,1))),"")</f>
        <v/>
      </c>
      <c r="P71" t="str">
        <f>IFERROR(IF(COUNTIF('De Teams'!N$5:N$25,'De Uitslagen'!$B71)*INDEX('Shortlist teams'!$Y$7:$AC$26,MATCH($A71,'Shortlist teams'!$X$7:$X$26,1),MATCH($C71,'Shortlist teams'!$Y$6:$AC$6,1))=0,"",COUNTIF('De Teams'!N$5:N$25,'De Uitslagen'!$B71)*INDEX('Shortlist teams'!$Y$7:$AC$26,MATCH($A71,'Shortlist teams'!$X$7:$X$26,1),MATCH($C71,'Shortlist teams'!$Y$6:$AC$6,1))),"")</f>
        <v/>
      </c>
      <c r="Q71" t="str">
        <f>IFERROR(IF(COUNTIF('De Teams'!O$5:O$25,'De Uitslagen'!$B71)*INDEX('Shortlist teams'!$Y$7:$AC$26,MATCH($A71,'Shortlist teams'!$X$7:$X$26,1),MATCH($C71,'Shortlist teams'!$Y$6:$AC$6,1))=0,"",COUNTIF('De Teams'!O$5:O$25,'De Uitslagen'!$B71)*INDEX('Shortlist teams'!$Y$7:$AC$26,MATCH($A71,'Shortlist teams'!$X$7:$X$26,1),MATCH($C71,'Shortlist teams'!$Y$6:$AC$6,1))),"")</f>
        <v/>
      </c>
      <c r="R71" s="3"/>
      <c r="X71" s="64"/>
      <c r="Y71" s="64"/>
      <c r="AA71" s="64"/>
    </row>
    <row r="72" spans="1:27" ht="14.4" x14ac:dyDescent="0.3">
      <c r="A72" s="1">
        <v>13</v>
      </c>
      <c r="B72" s="51" t="s">
        <v>226</v>
      </c>
      <c r="C72" s="88">
        <f>IFERROR(VLOOKUP('De Uitslagen'!B72,'Shortlist teams'!B:C,2,FALSE),"")</f>
        <v>3</v>
      </c>
      <c r="D72" t="str">
        <f>IFERROR(IF(COUNTIF('De Teams'!B$5:B$25,'De Uitslagen'!$B72)*INDEX('Shortlist teams'!$Y$7:$AC$26,MATCH($A72,'Shortlist teams'!$X$7:$X$26,1),MATCH($C72,'Shortlist teams'!$Y$6:$AC$6,1))=0,"",COUNTIF('De Teams'!B$5:B$25,'De Uitslagen'!$B72)*INDEX('Shortlist teams'!$Y$7:$AC$26,MATCH($A72,'Shortlist teams'!$X$7:$X$26,1),MATCH($C72,'Shortlist teams'!$Y$6:$AC$6,1))),"")</f>
        <v/>
      </c>
      <c r="E72" t="str">
        <f>IFERROR(IF(COUNTIF('De Teams'!C$5:C$25,'De Uitslagen'!$B72)*INDEX('Shortlist teams'!$Y$7:$AC$26,MATCH($A72,'Shortlist teams'!$X$7:$X$26,1),MATCH($C72,'Shortlist teams'!$Y$6:$AC$6,1))=0,"",COUNTIF('De Teams'!C$5:C$25,'De Uitslagen'!$B72)*INDEX('Shortlist teams'!$Y$7:$AC$26,MATCH($A72,'Shortlist teams'!$X$7:$X$26,1),MATCH($C72,'Shortlist teams'!$Y$6:$AC$6,1))),"")</f>
        <v/>
      </c>
      <c r="F72">
        <f>IFERROR(IF(COUNTIF('De Teams'!D$5:D$25,'De Uitslagen'!$B72)*INDEX('Shortlist teams'!$Y$7:$AC$26,MATCH($A72,'Shortlist teams'!$X$7:$X$26,1),MATCH($C72,'Shortlist teams'!$Y$6:$AC$6,1))=0,"",COUNTIF('De Teams'!D$5:D$25,'De Uitslagen'!$B72)*INDEX('Shortlist teams'!$Y$7:$AC$26,MATCH($A72,'Shortlist teams'!$X$7:$X$26,1),MATCH($C72,'Shortlist teams'!$Y$6:$AC$6,1))),"")</f>
        <v>11</v>
      </c>
      <c r="G72" t="str">
        <f>IFERROR(IF(COUNTIF('De Teams'!E$5:E$25,'De Uitslagen'!$B72)*INDEX('Shortlist teams'!$Y$7:$AC$26,MATCH($A72,'Shortlist teams'!$X$7:$X$26,1),MATCH($C72,'Shortlist teams'!$Y$6:$AC$6,1))=0,"",COUNTIF('De Teams'!E$5:E$25,'De Uitslagen'!$B72)*INDEX('Shortlist teams'!$Y$7:$AC$26,MATCH($A72,'Shortlist teams'!$X$7:$X$26,1),MATCH($C72,'Shortlist teams'!$Y$6:$AC$6,1))),"")</f>
        <v/>
      </c>
      <c r="H72" t="str">
        <f>IFERROR(IF(COUNTIF('De Teams'!F$5:F$25,'De Uitslagen'!$B72)*INDEX('Shortlist teams'!$Y$7:$AC$26,MATCH($A72,'Shortlist teams'!$X$7:$X$26,1),MATCH($C72,'Shortlist teams'!$Y$6:$AC$6,1))=0,"",COUNTIF('De Teams'!F$5:F$25,'De Uitslagen'!$B72)*INDEX('Shortlist teams'!$Y$7:$AC$26,MATCH($A72,'Shortlist teams'!$X$7:$X$26,1),MATCH($C72,'Shortlist teams'!$Y$6:$AC$6,1))),"")</f>
        <v/>
      </c>
      <c r="I72" t="str">
        <f>IFERROR(IF(COUNTIF('De Teams'!G$5:G$25,'De Uitslagen'!$B72)*INDEX('Shortlist teams'!$Y$7:$AC$26,MATCH($A72,'Shortlist teams'!$X$7:$X$26,1),MATCH($C72,'Shortlist teams'!$Y$6:$AC$6,1))=0,"",COUNTIF('De Teams'!G$5:G$25,'De Uitslagen'!$B72)*INDEX('Shortlist teams'!$Y$7:$AC$26,MATCH($A72,'Shortlist teams'!$X$7:$X$26,1),MATCH($C72,'Shortlist teams'!$Y$6:$AC$6,1))),"")</f>
        <v/>
      </c>
      <c r="J72" t="str">
        <f>IFERROR(IF(COUNTIF('De Teams'!H$5:H$25,'De Uitslagen'!$B72)*INDEX('Shortlist teams'!$Y$7:$AC$26,MATCH($A72,'Shortlist teams'!$X$7:$X$26,1),MATCH($C72,'Shortlist teams'!$Y$6:$AC$6,1))=0,"",COUNTIF('De Teams'!H$5:H$25,'De Uitslagen'!$B72)*INDEX('Shortlist teams'!$Y$7:$AC$26,MATCH($A72,'Shortlist teams'!$X$7:$X$26,1),MATCH($C72,'Shortlist teams'!$Y$6:$AC$6,1))),"")</f>
        <v/>
      </c>
      <c r="K72">
        <f>IFERROR(IF(COUNTIF('De Teams'!I$5:I$25,'De Uitslagen'!$B72)*INDEX('Shortlist teams'!$Y$7:$AC$26,MATCH($A72,'Shortlist teams'!$X$7:$X$26,1),MATCH($C72,'Shortlist teams'!$Y$6:$AC$6,1))=0,"",COUNTIF('De Teams'!I$5:I$25,'De Uitslagen'!$B72)*INDEX('Shortlist teams'!$Y$7:$AC$26,MATCH($A72,'Shortlist teams'!$X$7:$X$26,1),MATCH($C72,'Shortlist teams'!$Y$6:$AC$6,1))),"")</f>
        <v>11</v>
      </c>
      <c r="L72" t="str">
        <f>IFERROR(IF(COUNTIF('De Teams'!J$5:J$25,'De Uitslagen'!$B72)*INDEX('Shortlist teams'!$Y$7:$AC$26,MATCH($A72,'Shortlist teams'!$X$7:$X$26,1),MATCH($C72,'Shortlist teams'!$Y$6:$AC$6,1))=0,"",COUNTIF('De Teams'!J$5:J$25,'De Uitslagen'!$B72)*INDEX('Shortlist teams'!$Y$7:$AC$26,MATCH($A72,'Shortlist teams'!$X$7:$X$26,1),MATCH($C72,'Shortlist teams'!$Y$6:$AC$6,1))),"")</f>
        <v/>
      </c>
      <c r="M72">
        <f>IFERROR(IF(COUNTIF('De Teams'!K$5:K$25,'De Uitslagen'!$B72)*INDEX('Shortlist teams'!$Y$7:$AC$26,MATCH($A72,'Shortlist teams'!$X$7:$X$26,1),MATCH($C72,'Shortlist teams'!$Y$6:$AC$6,1))=0,"",COUNTIF('De Teams'!K$5:K$25,'De Uitslagen'!$B72)*INDEX('Shortlist teams'!$Y$7:$AC$26,MATCH($A72,'Shortlist teams'!$X$7:$X$26,1),MATCH($C72,'Shortlist teams'!$Y$6:$AC$6,1))),"")</f>
        <v>11</v>
      </c>
      <c r="N72" t="str">
        <f>IFERROR(IF(COUNTIF('De Teams'!L$5:L$25,'De Uitslagen'!$B72)*INDEX('Shortlist teams'!$Y$7:$AC$26,MATCH($A72,'Shortlist teams'!$X$7:$X$26,1),MATCH($C72,'Shortlist teams'!$Y$6:$AC$6,1))=0,"",COUNTIF('De Teams'!L$5:L$25,'De Uitslagen'!$B72)*INDEX('Shortlist teams'!$Y$7:$AC$26,MATCH($A72,'Shortlist teams'!$X$7:$X$26,1),MATCH($C72,'Shortlist teams'!$Y$6:$AC$6,1))),"")</f>
        <v/>
      </c>
      <c r="O72" t="str">
        <f>IFERROR(IF(COUNTIF('De Teams'!M$5:M$25,'De Uitslagen'!$B72)*INDEX('Shortlist teams'!$Y$7:$AC$26,MATCH($A72,'Shortlist teams'!$X$7:$X$26,1),MATCH($C72,'Shortlist teams'!$Y$6:$AC$6,1))=0,"",COUNTIF('De Teams'!M$5:M$25,'De Uitslagen'!$B72)*INDEX('Shortlist teams'!$Y$7:$AC$26,MATCH($A72,'Shortlist teams'!$X$7:$X$26,1),MATCH($C72,'Shortlist teams'!$Y$6:$AC$6,1))),"")</f>
        <v/>
      </c>
      <c r="P72" t="str">
        <f>IFERROR(IF(COUNTIF('De Teams'!N$5:N$25,'De Uitslagen'!$B72)*INDEX('Shortlist teams'!$Y$7:$AC$26,MATCH($A72,'Shortlist teams'!$X$7:$X$26,1),MATCH($C72,'Shortlist teams'!$Y$6:$AC$6,1))=0,"",COUNTIF('De Teams'!N$5:N$25,'De Uitslagen'!$B72)*INDEX('Shortlist teams'!$Y$7:$AC$26,MATCH($A72,'Shortlist teams'!$X$7:$X$26,1),MATCH($C72,'Shortlist teams'!$Y$6:$AC$6,1))),"")</f>
        <v/>
      </c>
      <c r="Q72" t="str">
        <f>IFERROR(IF(COUNTIF('De Teams'!O$5:O$25,'De Uitslagen'!$B72)*INDEX('Shortlist teams'!$Y$7:$AC$26,MATCH($A72,'Shortlist teams'!$X$7:$X$26,1),MATCH($C72,'Shortlist teams'!$Y$6:$AC$6,1))=0,"",COUNTIF('De Teams'!O$5:O$25,'De Uitslagen'!$B72)*INDEX('Shortlist teams'!$Y$7:$AC$26,MATCH($A72,'Shortlist teams'!$X$7:$X$26,1),MATCH($C72,'Shortlist teams'!$Y$6:$AC$6,1))),"")</f>
        <v/>
      </c>
      <c r="R72" s="3"/>
      <c r="X72" s="21"/>
      <c r="Y72" s="21"/>
    </row>
    <row r="73" spans="1:27" ht="14.4" x14ac:dyDescent="0.3">
      <c r="A73" s="1">
        <v>14</v>
      </c>
      <c r="B73" s="8" t="s">
        <v>157</v>
      </c>
      <c r="C73" s="88">
        <f>IFERROR(VLOOKUP('De Uitslagen'!B73,'Shortlist teams'!B:C,2,FALSE),"")</f>
        <v>2</v>
      </c>
      <c r="D73" t="str">
        <f>IFERROR(IF(COUNTIF('De Teams'!B$5:B$25,'De Uitslagen'!$B73)*INDEX('Shortlist teams'!$Y$7:$AC$26,MATCH($A73,'Shortlist teams'!$X$7:$X$26,1),MATCH($C73,'Shortlist teams'!$Y$6:$AC$6,1))=0,"",COUNTIF('De Teams'!B$5:B$25,'De Uitslagen'!$B73)*INDEX('Shortlist teams'!$Y$7:$AC$26,MATCH($A73,'Shortlist teams'!$X$7:$X$26,1),MATCH($C73,'Shortlist teams'!$Y$6:$AC$6,1))),"")</f>
        <v/>
      </c>
      <c r="E73">
        <f>IFERROR(IF(COUNTIF('De Teams'!C$5:C$25,'De Uitslagen'!$B73)*INDEX('Shortlist teams'!$Y$7:$AC$26,MATCH($A73,'Shortlist teams'!$X$7:$X$26,1),MATCH($C73,'Shortlist teams'!$Y$6:$AC$6,1))=0,"",COUNTIF('De Teams'!C$5:C$25,'De Uitslagen'!$B73)*INDEX('Shortlist teams'!$Y$7:$AC$26,MATCH($A73,'Shortlist teams'!$X$7:$X$26,1),MATCH($C73,'Shortlist teams'!$Y$6:$AC$6,1))),"")</f>
        <v>7</v>
      </c>
      <c r="F73" t="str">
        <f>IFERROR(IF(COUNTIF('De Teams'!D$5:D$25,'De Uitslagen'!$B73)*INDEX('Shortlist teams'!$Y$7:$AC$26,MATCH($A73,'Shortlist teams'!$X$7:$X$26,1),MATCH($C73,'Shortlist teams'!$Y$6:$AC$6,1))=0,"",COUNTIF('De Teams'!D$5:D$25,'De Uitslagen'!$B73)*INDEX('Shortlist teams'!$Y$7:$AC$26,MATCH($A73,'Shortlist teams'!$X$7:$X$26,1),MATCH($C73,'Shortlist teams'!$Y$6:$AC$6,1))),"")</f>
        <v/>
      </c>
      <c r="G73" t="str">
        <f>IFERROR(IF(COUNTIF('De Teams'!E$5:E$25,'De Uitslagen'!$B73)*INDEX('Shortlist teams'!$Y$7:$AC$26,MATCH($A73,'Shortlist teams'!$X$7:$X$26,1),MATCH($C73,'Shortlist teams'!$Y$6:$AC$6,1))=0,"",COUNTIF('De Teams'!E$5:E$25,'De Uitslagen'!$B73)*INDEX('Shortlist teams'!$Y$7:$AC$26,MATCH($A73,'Shortlist teams'!$X$7:$X$26,1),MATCH($C73,'Shortlist teams'!$Y$6:$AC$6,1))),"")</f>
        <v/>
      </c>
      <c r="H73" t="str">
        <f>IFERROR(IF(COUNTIF('De Teams'!F$5:F$25,'De Uitslagen'!$B73)*INDEX('Shortlist teams'!$Y$7:$AC$26,MATCH($A73,'Shortlist teams'!$X$7:$X$26,1),MATCH($C73,'Shortlist teams'!$Y$6:$AC$6,1))=0,"",COUNTIF('De Teams'!F$5:F$25,'De Uitslagen'!$B73)*INDEX('Shortlist teams'!$Y$7:$AC$26,MATCH($A73,'Shortlist teams'!$X$7:$X$26,1),MATCH($C73,'Shortlist teams'!$Y$6:$AC$6,1))),"")</f>
        <v/>
      </c>
      <c r="I73">
        <f>IFERROR(IF(COUNTIF('De Teams'!G$5:G$25,'De Uitslagen'!$B73)*INDEX('Shortlist teams'!$Y$7:$AC$26,MATCH($A73,'Shortlist teams'!$X$7:$X$26,1),MATCH($C73,'Shortlist teams'!$Y$6:$AC$6,1))=0,"",COUNTIF('De Teams'!G$5:G$25,'De Uitslagen'!$B73)*INDEX('Shortlist teams'!$Y$7:$AC$26,MATCH($A73,'Shortlist teams'!$X$7:$X$26,1),MATCH($C73,'Shortlist teams'!$Y$6:$AC$6,1))),"")</f>
        <v>7</v>
      </c>
      <c r="J73" t="str">
        <f>IFERROR(IF(COUNTIF('De Teams'!H$5:H$25,'De Uitslagen'!$B73)*INDEX('Shortlist teams'!$Y$7:$AC$26,MATCH($A73,'Shortlist teams'!$X$7:$X$26,1),MATCH($C73,'Shortlist teams'!$Y$6:$AC$6,1))=0,"",COUNTIF('De Teams'!H$5:H$25,'De Uitslagen'!$B73)*INDEX('Shortlist teams'!$Y$7:$AC$26,MATCH($A73,'Shortlist teams'!$X$7:$X$26,1),MATCH($C73,'Shortlist teams'!$Y$6:$AC$6,1))),"")</f>
        <v/>
      </c>
      <c r="K73" t="str">
        <f>IFERROR(IF(COUNTIF('De Teams'!I$5:I$25,'De Uitslagen'!$B73)*INDEX('Shortlist teams'!$Y$7:$AC$26,MATCH($A73,'Shortlist teams'!$X$7:$X$26,1),MATCH($C73,'Shortlist teams'!$Y$6:$AC$6,1))=0,"",COUNTIF('De Teams'!I$5:I$25,'De Uitslagen'!$B73)*INDEX('Shortlist teams'!$Y$7:$AC$26,MATCH($A73,'Shortlist teams'!$X$7:$X$26,1),MATCH($C73,'Shortlist teams'!$Y$6:$AC$6,1))),"")</f>
        <v/>
      </c>
      <c r="L73" t="str">
        <f>IFERROR(IF(COUNTIF('De Teams'!J$5:J$25,'De Uitslagen'!$B73)*INDEX('Shortlist teams'!$Y$7:$AC$26,MATCH($A73,'Shortlist teams'!$X$7:$X$26,1),MATCH($C73,'Shortlist teams'!$Y$6:$AC$6,1))=0,"",COUNTIF('De Teams'!J$5:J$25,'De Uitslagen'!$B73)*INDEX('Shortlist teams'!$Y$7:$AC$26,MATCH($A73,'Shortlist teams'!$X$7:$X$26,1),MATCH($C73,'Shortlist teams'!$Y$6:$AC$6,1))),"")</f>
        <v/>
      </c>
      <c r="M73" t="str">
        <f>IFERROR(IF(COUNTIF('De Teams'!K$5:K$25,'De Uitslagen'!$B73)*INDEX('Shortlist teams'!$Y$7:$AC$26,MATCH($A73,'Shortlist teams'!$X$7:$X$26,1),MATCH($C73,'Shortlist teams'!$Y$6:$AC$6,1))=0,"",COUNTIF('De Teams'!K$5:K$25,'De Uitslagen'!$B73)*INDEX('Shortlist teams'!$Y$7:$AC$26,MATCH($A73,'Shortlist teams'!$X$7:$X$26,1),MATCH($C73,'Shortlist teams'!$Y$6:$AC$6,1))),"")</f>
        <v/>
      </c>
      <c r="N73" t="str">
        <f>IFERROR(IF(COUNTIF('De Teams'!L$5:L$25,'De Uitslagen'!$B73)*INDEX('Shortlist teams'!$Y$7:$AC$26,MATCH($A73,'Shortlist teams'!$X$7:$X$26,1),MATCH($C73,'Shortlist teams'!$Y$6:$AC$6,1))=0,"",COUNTIF('De Teams'!L$5:L$25,'De Uitslagen'!$B73)*INDEX('Shortlist teams'!$Y$7:$AC$26,MATCH($A73,'Shortlist teams'!$X$7:$X$26,1),MATCH($C73,'Shortlist teams'!$Y$6:$AC$6,1))),"")</f>
        <v/>
      </c>
      <c r="O73">
        <f>IFERROR(IF(COUNTIF('De Teams'!M$5:M$25,'De Uitslagen'!$B73)*INDEX('Shortlist teams'!$Y$7:$AC$26,MATCH($A73,'Shortlist teams'!$X$7:$X$26,1),MATCH($C73,'Shortlist teams'!$Y$6:$AC$6,1))=0,"",COUNTIF('De Teams'!M$5:M$25,'De Uitslagen'!$B73)*INDEX('Shortlist teams'!$Y$7:$AC$26,MATCH($A73,'Shortlist teams'!$X$7:$X$26,1),MATCH($C73,'Shortlist teams'!$Y$6:$AC$6,1))),"")</f>
        <v>7</v>
      </c>
      <c r="P73" t="str">
        <f>IFERROR(IF(COUNTIF('De Teams'!N$5:N$25,'De Uitslagen'!$B73)*INDEX('Shortlist teams'!$Y$7:$AC$26,MATCH($A73,'Shortlist teams'!$X$7:$X$26,1),MATCH($C73,'Shortlist teams'!$Y$6:$AC$6,1))=0,"",COUNTIF('De Teams'!N$5:N$25,'De Uitslagen'!$B73)*INDEX('Shortlist teams'!$Y$7:$AC$26,MATCH($A73,'Shortlist teams'!$X$7:$X$26,1),MATCH($C73,'Shortlist teams'!$Y$6:$AC$6,1))),"")</f>
        <v/>
      </c>
      <c r="Q73" t="str">
        <f>IFERROR(IF(COUNTIF('De Teams'!O$5:O$25,'De Uitslagen'!$B73)*INDEX('Shortlist teams'!$Y$7:$AC$26,MATCH($A73,'Shortlist teams'!$X$7:$X$26,1),MATCH($C73,'Shortlist teams'!$Y$6:$AC$6,1))=0,"",COUNTIF('De Teams'!O$5:O$25,'De Uitslagen'!$B73)*INDEX('Shortlist teams'!$Y$7:$AC$26,MATCH($A73,'Shortlist teams'!$X$7:$X$26,1),MATCH($C73,'Shortlist teams'!$Y$6:$AC$6,1))),"")</f>
        <v/>
      </c>
      <c r="R73" s="3"/>
      <c r="X73" s="61"/>
      <c r="Y73" s="61"/>
      <c r="AA73" s="60"/>
    </row>
    <row r="74" spans="1:27" ht="14.4" x14ac:dyDescent="0.3">
      <c r="A74" s="1">
        <v>15</v>
      </c>
      <c r="B74" s="7" t="s">
        <v>225</v>
      </c>
      <c r="C74" s="88">
        <f>IFERROR(VLOOKUP('De Uitslagen'!B74,'Shortlist teams'!B:C,2,FALSE),"")</f>
        <v>3</v>
      </c>
      <c r="D74">
        <f>IFERROR(IF(COUNTIF('De Teams'!B$5:B$25,'De Uitslagen'!$B74)*INDEX('Shortlist teams'!$Y$7:$AC$26,MATCH($A74,'Shortlist teams'!$X$7:$X$26,1),MATCH($C74,'Shortlist teams'!$Y$6:$AC$6,1))=0,"",COUNTIF('De Teams'!B$5:B$25,'De Uitslagen'!$B74)*INDEX('Shortlist teams'!$Y$7:$AC$26,MATCH($A74,'Shortlist teams'!$X$7:$X$26,1),MATCH($C74,'Shortlist teams'!$Y$6:$AC$6,1))),"")</f>
        <v>8</v>
      </c>
      <c r="E74" t="str">
        <f>IFERROR(IF(COUNTIF('De Teams'!C$5:C$25,'De Uitslagen'!$B74)*INDEX('Shortlist teams'!$Y$7:$AC$26,MATCH($A74,'Shortlist teams'!$X$7:$X$26,1),MATCH($C74,'Shortlist teams'!$Y$6:$AC$6,1))=0,"",COUNTIF('De Teams'!C$5:C$25,'De Uitslagen'!$B74)*INDEX('Shortlist teams'!$Y$7:$AC$26,MATCH($A74,'Shortlist teams'!$X$7:$X$26,1),MATCH($C74,'Shortlist teams'!$Y$6:$AC$6,1))),"")</f>
        <v/>
      </c>
      <c r="F74" t="str">
        <f>IFERROR(IF(COUNTIF('De Teams'!D$5:D$25,'De Uitslagen'!$B74)*INDEX('Shortlist teams'!$Y$7:$AC$26,MATCH($A74,'Shortlist teams'!$X$7:$X$26,1),MATCH($C74,'Shortlist teams'!$Y$6:$AC$6,1))=0,"",COUNTIF('De Teams'!D$5:D$25,'De Uitslagen'!$B74)*INDEX('Shortlist teams'!$Y$7:$AC$26,MATCH($A74,'Shortlist teams'!$X$7:$X$26,1),MATCH($C74,'Shortlist teams'!$Y$6:$AC$6,1))),"")</f>
        <v/>
      </c>
      <c r="G74" t="str">
        <f>IFERROR(IF(COUNTIF('De Teams'!E$5:E$25,'De Uitslagen'!$B74)*INDEX('Shortlist teams'!$Y$7:$AC$26,MATCH($A74,'Shortlist teams'!$X$7:$X$26,1),MATCH($C74,'Shortlist teams'!$Y$6:$AC$6,1))=0,"",COUNTIF('De Teams'!E$5:E$25,'De Uitslagen'!$B74)*INDEX('Shortlist teams'!$Y$7:$AC$26,MATCH($A74,'Shortlist teams'!$X$7:$X$26,1),MATCH($C74,'Shortlist teams'!$Y$6:$AC$6,1))),"")</f>
        <v/>
      </c>
      <c r="H74" t="str">
        <f>IFERROR(IF(COUNTIF('De Teams'!F$5:F$25,'De Uitslagen'!$B74)*INDEX('Shortlist teams'!$Y$7:$AC$26,MATCH($A74,'Shortlist teams'!$X$7:$X$26,1),MATCH($C74,'Shortlist teams'!$Y$6:$AC$6,1))=0,"",COUNTIF('De Teams'!F$5:F$25,'De Uitslagen'!$B74)*INDEX('Shortlist teams'!$Y$7:$AC$26,MATCH($A74,'Shortlist teams'!$X$7:$X$26,1),MATCH($C74,'Shortlist teams'!$Y$6:$AC$6,1))),"")</f>
        <v/>
      </c>
      <c r="I74" t="str">
        <f>IFERROR(IF(COUNTIF('De Teams'!G$5:G$25,'De Uitslagen'!$B74)*INDEX('Shortlist teams'!$Y$7:$AC$26,MATCH($A74,'Shortlist teams'!$X$7:$X$26,1),MATCH($C74,'Shortlist teams'!$Y$6:$AC$6,1))=0,"",COUNTIF('De Teams'!G$5:G$25,'De Uitslagen'!$B74)*INDEX('Shortlist teams'!$Y$7:$AC$26,MATCH($A74,'Shortlist teams'!$X$7:$X$26,1),MATCH($C74,'Shortlist teams'!$Y$6:$AC$6,1))),"")</f>
        <v/>
      </c>
      <c r="J74" t="str">
        <f>IFERROR(IF(COUNTIF('De Teams'!H$5:H$25,'De Uitslagen'!$B74)*INDEX('Shortlist teams'!$Y$7:$AC$26,MATCH($A74,'Shortlist teams'!$X$7:$X$26,1),MATCH($C74,'Shortlist teams'!$Y$6:$AC$6,1))=0,"",COUNTIF('De Teams'!H$5:H$25,'De Uitslagen'!$B74)*INDEX('Shortlist teams'!$Y$7:$AC$26,MATCH($A74,'Shortlist teams'!$X$7:$X$26,1),MATCH($C74,'Shortlist teams'!$Y$6:$AC$6,1))),"")</f>
        <v/>
      </c>
      <c r="K74">
        <f>IFERROR(IF(COUNTIF('De Teams'!I$5:I$25,'De Uitslagen'!$B74)*INDEX('Shortlist teams'!$Y$7:$AC$26,MATCH($A74,'Shortlist teams'!$X$7:$X$26,1),MATCH($C74,'Shortlist teams'!$Y$6:$AC$6,1))=0,"",COUNTIF('De Teams'!I$5:I$25,'De Uitslagen'!$B74)*INDEX('Shortlist teams'!$Y$7:$AC$26,MATCH($A74,'Shortlist teams'!$X$7:$X$26,1),MATCH($C74,'Shortlist teams'!$Y$6:$AC$6,1))),"")</f>
        <v>8</v>
      </c>
      <c r="L74" t="str">
        <f>IFERROR(IF(COUNTIF('De Teams'!J$5:J$25,'De Uitslagen'!$B74)*INDEX('Shortlist teams'!$Y$7:$AC$26,MATCH($A74,'Shortlist teams'!$X$7:$X$26,1),MATCH($C74,'Shortlist teams'!$Y$6:$AC$6,1))=0,"",COUNTIF('De Teams'!J$5:J$25,'De Uitslagen'!$B74)*INDEX('Shortlist teams'!$Y$7:$AC$26,MATCH($A74,'Shortlist teams'!$X$7:$X$26,1),MATCH($C74,'Shortlist teams'!$Y$6:$AC$6,1))),"")</f>
        <v/>
      </c>
      <c r="M74" t="str">
        <f>IFERROR(IF(COUNTIF('De Teams'!K$5:K$25,'De Uitslagen'!$B74)*INDEX('Shortlist teams'!$Y$7:$AC$26,MATCH($A74,'Shortlist teams'!$X$7:$X$26,1),MATCH($C74,'Shortlist teams'!$Y$6:$AC$6,1))=0,"",COUNTIF('De Teams'!K$5:K$25,'De Uitslagen'!$B74)*INDEX('Shortlist teams'!$Y$7:$AC$26,MATCH($A74,'Shortlist teams'!$X$7:$X$26,1),MATCH($C74,'Shortlist teams'!$Y$6:$AC$6,1))),"")</f>
        <v/>
      </c>
      <c r="N74" t="str">
        <f>IFERROR(IF(COUNTIF('De Teams'!L$5:L$25,'De Uitslagen'!$B74)*INDEX('Shortlist teams'!$Y$7:$AC$26,MATCH($A74,'Shortlist teams'!$X$7:$X$26,1),MATCH($C74,'Shortlist teams'!$Y$6:$AC$6,1))=0,"",COUNTIF('De Teams'!L$5:L$25,'De Uitslagen'!$B74)*INDEX('Shortlist teams'!$Y$7:$AC$26,MATCH($A74,'Shortlist teams'!$X$7:$X$26,1),MATCH($C74,'Shortlist teams'!$Y$6:$AC$6,1))),"")</f>
        <v/>
      </c>
      <c r="O74" t="str">
        <f>IFERROR(IF(COUNTIF('De Teams'!M$5:M$25,'De Uitslagen'!$B74)*INDEX('Shortlist teams'!$Y$7:$AC$26,MATCH($A74,'Shortlist teams'!$X$7:$X$26,1),MATCH($C74,'Shortlist teams'!$Y$6:$AC$6,1))=0,"",COUNTIF('De Teams'!M$5:M$25,'De Uitslagen'!$B74)*INDEX('Shortlist teams'!$Y$7:$AC$26,MATCH($A74,'Shortlist teams'!$X$7:$X$26,1),MATCH($C74,'Shortlist teams'!$Y$6:$AC$6,1))),"")</f>
        <v/>
      </c>
      <c r="P74" t="str">
        <f>IFERROR(IF(COUNTIF('De Teams'!N$5:N$25,'De Uitslagen'!$B74)*INDEX('Shortlist teams'!$Y$7:$AC$26,MATCH($A74,'Shortlist teams'!$X$7:$X$26,1),MATCH($C74,'Shortlist teams'!$Y$6:$AC$6,1))=0,"",COUNTIF('De Teams'!N$5:N$25,'De Uitslagen'!$B74)*INDEX('Shortlist teams'!$Y$7:$AC$26,MATCH($A74,'Shortlist teams'!$X$7:$X$26,1),MATCH($C74,'Shortlist teams'!$Y$6:$AC$6,1))),"")</f>
        <v/>
      </c>
      <c r="Q74" t="str">
        <f>IFERROR(IF(COUNTIF('De Teams'!O$5:O$25,'De Uitslagen'!$B74)*INDEX('Shortlist teams'!$Y$7:$AC$26,MATCH($A74,'Shortlist teams'!$X$7:$X$26,1),MATCH($C74,'Shortlist teams'!$Y$6:$AC$6,1))=0,"",COUNTIF('De Teams'!O$5:O$25,'De Uitslagen'!$B74)*INDEX('Shortlist teams'!$Y$7:$AC$26,MATCH($A74,'Shortlist teams'!$X$7:$X$26,1),MATCH($C74,'Shortlist teams'!$Y$6:$AC$6,1))),"")</f>
        <v/>
      </c>
      <c r="R74" s="3"/>
      <c r="X74" s="61"/>
      <c r="Y74" s="61"/>
      <c r="AA74" s="61"/>
    </row>
    <row r="75" spans="1:27" ht="14.4" x14ac:dyDescent="0.3">
      <c r="A75" s="1">
        <v>16</v>
      </c>
      <c r="B75" s="7" t="s">
        <v>275</v>
      </c>
      <c r="C75" s="88">
        <f>IFERROR(VLOOKUP('De Uitslagen'!B75,'Shortlist teams'!B:C,2,FALSE),"")</f>
        <v>4</v>
      </c>
      <c r="D75">
        <f>IFERROR(IF(COUNTIF('De Teams'!B$5:B$25,'De Uitslagen'!$B75)*INDEX('Shortlist teams'!$Y$7:$AC$26,MATCH($A75,'Shortlist teams'!$X$7:$X$26,1),MATCH($C75,'Shortlist teams'!$Y$6:$AC$6,1))=0,"",COUNTIF('De Teams'!B$5:B$25,'De Uitslagen'!$B75)*INDEX('Shortlist teams'!$Y$7:$AC$26,MATCH($A75,'Shortlist teams'!$X$7:$X$26,1),MATCH($C75,'Shortlist teams'!$Y$6:$AC$6,1))),"")</f>
        <v>8</v>
      </c>
      <c r="E75" t="str">
        <f>IFERROR(IF(COUNTIF('De Teams'!C$5:C$25,'De Uitslagen'!$B75)*INDEX('Shortlist teams'!$Y$7:$AC$26,MATCH($A75,'Shortlist teams'!$X$7:$X$26,1),MATCH($C75,'Shortlist teams'!$Y$6:$AC$6,1))=0,"",COUNTIF('De Teams'!C$5:C$25,'De Uitslagen'!$B75)*INDEX('Shortlist teams'!$Y$7:$AC$26,MATCH($A75,'Shortlist teams'!$X$7:$X$26,1),MATCH($C75,'Shortlist teams'!$Y$6:$AC$6,1))),"")</f>
        <v/>
      </c>
      <c r="F75" t="str">
        <f>IFERROR(IF(COUNTIF('De Teams'!D$5:D$25,'De Uitslagen'!$B75)*INDEX('Shortlist teams'!$Y$7:$AC$26,MATCH($A75,'Shortlist teams'!$X$7:$X$26,1),MATCH($C75,'Shortlist teams'!$Y$6:$AC$6,1))=0,"",COUNTIF('De Teams'!D$5:D$25,'De Uitslagen'!$B75)*INDEX('Shortlist teams'!$Y$7:$AC$26,MATCH($A75,'Shortlist teams'!$X$7:$X$26,1),MATCH($C75,'Shortlist teams'!$Y$6:$AC$6,1))),"")</f>
        <v/>
      </c>
      <c r="G75" t="str">
        <f>IFERROR(IF(COUNTIF('De Teams'!E$5:E$25,'De Uitslagen'!$B75)*INDEX('Shortlist teams'!$Y$7:$AC$26,MATCH($A75,'Shortlist teams'!$X$7:$X$26,1),MATCH($C75,'Shortlist teams'!$Y$6:$AC$6,1))=0,"",COUNTIF('De Teams'!E$5:E$25,'De Uitslagen'!$B75)*INDEX('Shortlist teams'!$Y$7:$AC$26,MATCH($A75,'Shortlist teams'!$X$7:$X$26,1),MATCH($C75,'Shortlist teams'!$Y$6:$AC$6,1))),"")</f>
        <v/>
      </c>
      <c r="H75">
        <f>IFERROR(IF(COUNTIF('De Teams'!F$5:F$25,'De Uitslagen'!$B75)*INDEX('Shortlist teams'!$Y$7:$AC$26,MATCH($A75,'Shortlist teams'!$X$7:$X$26,1),MATCH($C75,'Shortlist teams'!$Y$6:$AC$6,1))=0,"",COUNTIF('De Teams'!F$5:F$25,'De Uitslagen'!$B75)*INDEX('Shortlist teams'!$Y$7:$AC$26,MATCH($A75,'Shortlist teams'!$X$7:$X$26,1),MATCH($C75,'Shortlist teams'!$Y$6:$AC$6,1))),"")</f>
        <v>8</v>
      </c>
      <c r="I75" t="str">
        <f>IFERROR(IF(COUNTIF('De Teams'!G$5:G$25,'De Uitslagen'!$B75)*INDEX('Shortlist teams'!$Y$7:$AC$26,MATCH($A75,'Shortlist teams'!$X$7:$X$26,1),MATCH($C75,'Shortlist teams'!$Y$6:$AC$6,1))=0,"",COUNTIF('De Teams'!G$5:G$25,'De Uitslagen'!$B75)*INDEX('Shortlist teams'!$Y$7:$AC$26,MATCH($A75,'Shortlist teams'!$X$7:$X$26,1),MATCH($C75,'Shortlist teams'!$Y$6:$AC$6,1))),"")</f>
        <v/>
      </c>
      <c r="J75" t="str">
        <f>IFERROR(IF(COUNTIF('De Teams'!H$5:H$25,'De Uitslagen'!$B75)*INDEX('Shortlist teams'!$Y$7:$AC$26,MATCH($A75,'Shortlist teams'!$X$7:$X$26,1),MATCH($C75,'Shortlist teams'!$Y$6:$AC$6,1))=0,"",COUNTIF('De Teams'!H$5:H$25,'De Uitslagen'!$B75)*INDEX('Shortlist teams'!$Y$7:$AC$26,MATCH($A75,'Shortlist teams'!$X$7:$X$26,1),MATCH($C75,'Shortlist teams'!$Y$6:$AC$6,1))),"")</f>
        <v/>
      </c>
      <c r="K75" t="str">
        <f>IFERROR(IF(COUNTIF('De Teams'!I$5:I$25,'De Uitslagen'!$B75)*INDEX('Shortlist teams'!$Y$7:$AC$26,MATCH($A75,'Shortlist teams'!$X$7:$X$26,1),MATCH($C75,'Shortlist teams'!$Y$6:$AC$6,1))=0,"",COUNTIF('De Teams'!I$5:I$25,'De Uitslagen'!$B75)*INDEX('Shortlist teams'!$Y$7:$AC$26,MATCH($A75,'Shortlist teams'!$X$7:$X$26,1),MATCH($C75,'Shortlist teams'!$Y$6:$AC$6,1))),"")</f>
        <v/>
      </c>
      <c r="L75" t="str">
        <f>IFERROR(IF(COUNTIF('De Teams'!J$5:J$25,'De Uitslagen'!$B75)*INDEX('Shortlist teams'!$Y$7:$AC$26,MATCH($A75,'Shortlist teams'!$X$7:$X$26,1),MATCH($C75,'Shortlist teams'!$Y$6:$AC$6,1))=0,"",COUNTIF('De Teams'!J$5:J$25,'De Uitslagen'!$B75)*INDEX('Shortlist teams'!$Y$7:$AC$26,MATCH($A75,'Shortlist teams'!$X$7:$X$26,1),MATCH($C75,'Shortlist teams'!$Y$6:$AC$6,1))),"")</f>
        <v/>
      </c>
      <c r="M75">
        <f>IFERROR(IF(COUNTIF('De Teams'!K$5:K$25,'De Uitslagen'!$B75)*INDEX('Shortlist teams'!$Y$7:$AC$26,MATCH($A75,'Shortlist teams'!$X$7:$X$26,1),MATCH($C75,'Shortlist teams'!$Y$6:$AC$6,1))=0,"",COUNTIF('De Teams'!K$5:K$25,'De Uitslagen'!$B75)*INDEX('Shortlist teams'!$Y$7:$AC$26,MATCH($A75,'Shortlist teams'!$X$7:$X$26,1),MATCH($C75,'Shortlist teams'!$Y$6:$AC$6,1))),"")</f>
        <v>8</v>
      </c>
      <c r="N75">
        <f>IFERROR(IF(COUNTIF('De Teams'!L$5:L$25,'De Uitslagen'!$B75)*INDEX('Shortlist teams'!$Y$7:$AC$26,MATCH($A75,'Shortlist teams'!$X$7:$X$26,1),MATCH($C75,'Shortlist teams'!$Y$6:$AC$6,1))=0,"",COUNTIF('De Teams'!L$5:L$25,'De Uitslagen'!$B75)*INDEX('Shortlist teams'!$Y$7:$AC$26,MATCH($A75,'Shortlist teams'!$X$7:$X$26,1),MATCH($C75,'Shortlist teams'!$Y$6:$AC$6,1))),"")</f>
        <v>8</v>
      </c>
      <c r="O75" t="str">
        <f>IFERROR(IF(COUNTIF('De Teams'!M$5:M$25,'De Uitslagen'!$B75)*INDEX('Shortlist teams'!$Y$7:$AC$26,MATCH($A75,'Shortlist teams'!$X$7:$X$26,1),MATCH($C75,'Shortlist teams'!$Y$6:$AC$6,1))=0,"",COUNTIF('De Teams'!M$5:M$25,'De Uitslagen'!$B75)*INDEX('Shortlist teams'!$Y$7:$AC$26,MATCH($A75,'Shortlist teams'!$X$7:$X$26,1),MATCH($C75,'Shortlist teams'!$Y$6:$AC$6,1))),"")</f>
        <v/>
      </c>
      <c r="P75" t="str">
        <f>IFERROR(IF(COUNTIF('De Teams'!N$5:N$25,'De Uitslagen'!$B75)*INDEX('Shortlist teams'!$Y$7:$AC$26,MATCH($A75,'Shortlist teams'!$X$7:$X$26,1),MATCH($C75,'Shortlist teams'!$Y$6:$AC$6,1))=0,"",COUNTIF('De Teams'!N$5:N$25,'De Uitslagen'!$B75)*INDEX('Shortlist teams'!$Y$7:$AC$26,MATCH($A75,'Shortlist teams'!$X$7:$X$26,1),MATCH($C75,'Shortlist teams'!$Y$6:$AC$6,1))),"")</f>
        <v/>
      </c>
      <c r="Q75" t="str">
        <f>IFERROR(IF(COUNTIF('De Teams'!O$5:O$25,'De Uitslagen'!$B75)*INDEX('Shortlist teams'!$Y$7:$AC$26,MATCH($A75,'Shortlist teams'!$X$7:$X$26,1),MATCH($C75,'Shortlist teams'!$Y$6:$AC$6,1))=0,"",COUNTIF('De Teams'!O$5:O$25,'De Uitslagen'!$B75)*INDEX('Shortlist teams'!$Y$7:$AC$26,MATCH($A75,'Shortlist teams'!$X$7:$X$26,1),MATCH($C75,'Shortlist teams'!$Y$6:$AC$6,1))),"")</f>
        <v/>
      </c>
      <c r="R75" s="3"/>
      <c r="X75" s="60"/>
      <c r="Y75" s="60"/>
      <c r="AA75" s="20"/>
    </row>
    <row r="76" spans="1:27" ht="14.4" x14ac:dyDescent="0.3">
      <c r="A76" s="1">
        <v>17</v>
      </c>
      <c r="B76" s="7" t="s">
        <v>5</v>
      </c>
      <c r="C76" s="88">
        <f>IFERROR(VLOOKUP('De Uitslagen'!B76,'Shortlist teams'!B:C,2,FALSE),"")</f>
        <v>3</v>
      </c>
      <c r="D76" t="str">
        <f>IFERROR(IF(COUNTIF('De Teams'!B$5:B$25,'De Uitslagen'!$B76)*INDEX('Shortlist teams'!$Y$7:$AC$26,MATCH($A76,'Shortlist teams'!$X$7:$X$26,1),MATCH($C76,'Shortlist teams'!$Y$6:$AC$6,1))=0,"",COUNTIF('De Teams'!B$5:B$25,'De Uitslagen'!$B76)*INDEX('Shortlist teams'!$Y$7:$AC$26,MATCH($A76,'Shortlist teams'!$X$7:$X$26,1),MATCH($C76,'Shortlist teams'!$Y$6:$AC$6,1))),"")</f>
        <v/>
      </c>
      <c r="E76" t="str">
        <f>IFERROR(IF(COUNTIF('De Teams'!C$5:C$25,'De Uitslagen'!$B76)*INDEX('Shortlist teams'!$Y$7:$AC$26,MATCH($A76,'Shortlist teams'!$X$7:$X$26,1),MATCH($C76,'Shortlist teams'!$Y$6:$AC$6,1))=0,"",COUNTIF('De Teams'!C$5:C$25,'De Uitslagen'!$B76)*INDEX('Shortlist teams'!$Y$7:$AC$26,MATCH($A76,'Shortlist teams'!$X$7:$X$26,1),MATCH($C76,'Shortlist teams'!$Y$6:$AC$6,1))),"")</f>
        <v/>
      </c>
      <c r="F76" t="str">
        <f>IFERROR(IF(COUNTIF('De Teams'!D$5:D$25,'De Uitslagen'!$B76)*INDEX('Shortlist teams'!$Y$7:$AC$26,MATCH($A76,'Shortlist teams'!$X$7:$X$26,1),MATCH($C76,'Shortlist teams'!$Y$6:$AC$6,1))=0,"",COUNTIF('De Teams'!D$5:D$25,'De Uitslagen'!$B76)*INDEX('Shortlist teams'!$Y$7:$AC$26,MATCH($A76,'Shortlist teams'!$X$7:$X$26,1),MATCH($C76,'Shortlist teams'!$Y$6:$AC$6,1))),"")</f>
        <v/>
      </c>
      <c r="G76" t="str">
        <f>IFERROR(IF(COUNTIF('De Teams'!E$5:E$25,'De Uitslagen'!$B76)*INDEX('Shortlist teams'!$Y$7:$AC$26,MATCH($A76,'Shortlist teams'!$X$7:$X$26,1),MATCH($C76,'Shortlist teams'!$Y$6:$AC$6,1))=0,"",COUNTIF('De Teams'!E$5:E$25,'De Uitslagen'!$B76)*INDEX('Shortlist teams'!$Y$7:$AC$26,MATCH($A76,'Shortlist teams'!$X$7:$X$26,1),MATCH($C76,'Shortlist teams'!$Y$6:$AC$6,1))),"")</f>
        <v/>
      </c>
      <c r="H76" t="str">
        <f>IFERROR(IF(COUNTIF('De Teams'!F$5:F$25,'De Uitslagen'!$B76)*INDEX('Shortlist teams'!$Y$7:$AC$26,MATCH($A76,'Shortlist teams'!$X$7:$X$26,1),MATCH($C76,'Shortlist teams'!$Y$6:$AC$6,1))=0,"",COUNTIF('De Teams'!F$5:F$25,'De Uitslagen'!$B76)*INDEX('Shortlist teams'!$Y$7:$AC$26,MATCH($A76,'Shortlist teams'!$X$7:$X$26,1),MATCH($C76,'Shortlist teams'!$Y$6:$AC$6,1))),"")</f>
        <v/>
      </c>
      <c r="I76" t="str">
        <f>IFERROR(IF(COUNTIF('De Teams'!G$5:G$25,'De Uitslagen'!$B76)*INDEX('Shortlist teams'!$Y$7:$AC$26,MATCH($A76,'Shortlist teams'!$X$7:$X$26,1),MATCH($C76,'Shortlist teams'!$Y$6:$AC$6,1))=0,"",COUNTIF('De Teams'!G$5:G$25,'De Uitslagen'!$B76)*INDEX('Shortlist teams'!$Y$7:$AC$26,MATCH($A76,'Shortlist teams'!$X$7:$X$26,1),MATCH($C76,'Shortlist teams'!$Y$6:$AC$6,1))),"")</f>
        <v/>
      </c>
      <c r="J76" t="str">
        <f>IFERROR(IF(COUNTIF('De Teams'!H$5:H$25,'De Uitslagen'!$B76)*INDEX('Shortlist teams'!$Y$7:$AC$26,MATCH($A76,'Shortlist teams'!$X$7:$X$26,1),MATCH($C76,'Shortlist teams'!$Y$6:$AC$6,1))=0,"",COUNTIF('De Teams'!H$5:H$25,'De Uitslagen'!$B76)*INDEX('Shortlist teams'!$Y$7:$AC$26,MATCH($A76,'Shortlist teams'!$X$7:$X$26,1),MATCH($C76,'Shortlist teams'!$Y$6:$AC$6,1))),"")</f>
        <v/>
      </c>
      <c r="K76" t="str">
        <f>IFERROR(IF(COUNTIF('De Teams'!I$5:I$25,'De Uitslagen'!$B76)*INDEX('Shortlist teams'!$Y$7:$AC$26,MATCH($A76,'Shortlist teams'!$X$7:$X$26,1),MATCH($C76,'Shortlist teams'!$Y$6:$AC$6,1))=0,"",COUNTIF('De Teams'!I$5:I$25,'De Uitslagen'!$B76)*INDEX('Shortlist teams'!$Y$7:$AC$26,MATCH($A76,'Shortlist teams'!$X$7:$X$26,1),MATCH($C76,'Shortlist teams'!$Y$6:$AC$6,1))),"")</f>
        <v/>
      </c>
      <c r="L76" t="str">
        <f>IFERROR(IF(COUNTIF('De Teams'!J$5:J$25,'De Uitslagen'!$B76)*INDEX('Shortlist teams'!$Y$7:$AC$26,MATCH($A76,'Shortlist teams'!$X$7:$X$26,1),MATCH($C76,'Shortlist teams'!$Y$6:$AC$6,1))=0,"",COUNTIF('De Teams'!J$5:J$25,'De Uitslagen'!$B76)*INDEX('Shortlist teams'!$Y$7:$AC$26,MATCH($A76,'Shortlist teams'!$X$7:$X$26,1),MATCH($C76,'Shortlist teams'!$Y$6:$AC$6,1))),"")</f>
        <v/>
      </c>
      <c r="M76" t="str">
        <f>IFERROR(IF(COUNTIF('De Teams'!K$5:K$25,'De Uitslagen'!$B76)*INDEX('Shortlist teams'!$Y$7:$AC$26,MATCH($A76,'Shortlist teams'!$X$7:$X$26,1),MATCH($C76,'Shortlist teams'!$Y$6:$AC$6,1))=0,"",COUNTIF('De Teams'!K$5:K$25,'De Uitslagen'!$B76)*INDEX('Shortlist teams'!$Y$7:$AC$26,MATCH($A76,'Shortlist teams'!$X$7:$X$26,1),MATCH($C76,'Shortlist teams'!$Y$6:$AC$6,1))),"")</f>
        <v/>
      </c>
      <c r="N76" t="str">
        <f>IFERROR(IF(COUNTIF('De Teams'!L$5:L$25,'De Uitslagen'!$B76)*INDEX('Shortlist teams'!$Y$7:$AC$26,MATCH($A76,'Shortlist teams'!$X$7:$X$26,1),MATCH($C76,'Shortlist teams'!$Y$6:$AC$6,1))=0,"",COUNTIF('De Teams'!L$5:L$25,'De Uitslagen'!$B76)*INDEX('Shortlist teams'!$Y$7:$AC$26,MATCH($A76,'Shortlist teams'!$X$7:$X$26,1),MATCH($C76,'Shortlist teams'!$Y$6:$AC$6,1))),"")</f>
        <v/>
      </c>
      <c r="O76" t="str">
        <f>IFERROR(IF(COUNTIF('De Teams'!M$5:M$25,'De Uitslagen'!$B76)*INDEX('Shortlist teams'!$Y$7:$AC$26,MATCH($A76,'Shortlist teams'!$X$7:$X$26,1),MATCH($C76,'Shortlist teams'!$Y$6:$AC$6,1))=0,"",COUNTIF('De Teams'!M$5:M$25,'De Uitslagen'!$B76)*INDEX('Shortlist teams'!$Y$7:$AC$26,MATCH($A76,'Shortlist teams'!$X$7:$X$26,1),MATCH($C76,'Shortlist teams'!$Y$6:$AC$6,1))),"")</f>
        <v/>
      </c>
      <c r="P76" t="str">
        <f>IFERROR(IF(COUNTIF('De Teams'!N$5:N$25,'De Uitslagen'!$B76)*INDEX('Shortlist teams'!$Y$7:$AC$26,MATCH($A76,'Shortlist teams'!$X$7:$X$26,1),MATCH($C76,'Shortlist teams'!$Y$6:$AC$6,1))=0,"",COUNTIF('De Teams'!N$5:N$25,'De Uitslagen'!$B76)*INDEX('Shortlist teams'!$Y$7:$AC$26,MATCH($A76,'Shortlist teams'!$X$7:$X$26,1),MATCH($C76,'Shortlist teams'!$Y$6:$AC$6,1))),"")</f>
        <v/>
      </c>
      <c r="Q76" t="str">
        <f>IFERROR(IF(COUNTIF('De Teams'!O$5:O$25,'De Uitslagen'!$B76)*INDEX('Shortlist teams'!$Y$7:$AC$26,MATCH($A76,'Shortlist teams'!$X$7:$X$26,1),MATCH($C76,'Shortlist teams'!$Y$6:$AC$6,1))=0,"",COUNTIF('De Teams'!O$5:O$25,'De Uitslagen'!$B76)*INDEX('Shortlist teams'!$Y$7:$AC$26,MATCH($A76,'Shortlist teams'!$X$7:$X$26,1),MATCH($C76,'Shortlist teams'!$Y$6:$AC$6,1))),"")</f>
        <v/>
      </c>
      <c r="R76" s="3"/>
      <c r="X76" s="63"/>
      <c r="Y76" s="63"/>
      <c r="AA76" s="21"/>
    </row>
    <row r="77" spans="1:27" ht="14.4" x14ac:dyDescent="0.3">
      <c r="A77" s="1">
        <v>18</v>
      </c>
      <c r="B77" s="6" t="s">
        <v>261</v>
      </c>
      <c r="C77" s="88">
        <f>IFERROR(VLOOKUP('De Uitslagen'!B77,'Shortlist teams'!B:C,2,FALSE),"")</f>
        <v>4</v>
      </c>
      <c r="D77" t="str">
        <f>IFERROR(IF(COUNTIF('De Teams'!B$5:B$25,'De Uitslagen'!$B77)*INDEX('Shortlist teams'!$Y$7:$AC$26,MATCH($A77,'Shortlist teams'!$X$7:$X$26,1),MATCH($C77,'Shortlist teams'!$Y$6:$AC$6,1))=0,"",COUNTIF('De Teams'!B$5:B$25,'De Uitslagen'!$B77)*INDEX('Shortlist teams'!$Y$7:$AC$26,MATCH($A77,'Shortlist teams'!$X$7:$X$26,1),MATCH($C77,'Shortlist teams'!$Y$6:$AC$6,1))),"")</f>
        <v/>
      </c>
      <c r="E77" t="str">
        <f>IFERROR(IF(COUNTIF('De Teams'!C$5:C$25,'De Uitslagen'!$B77)*INDEX('Shortlist teams'!$Y$7:$AC$26,MATCH($A77,'Shortlist teams'!$X$7:$X$26,1),MATCH($C77,'Shortlist teams'!$Y$6:$AC$6,1))=0,"",COUNTIF('De Teams'!C$5:C$25,'De Uitslagen'!$B77)*INDEX('Shortlist teams'!$Y$7:$AC$26,MATCH($A77,'Shortlist teams'!$X$7:$X$26,1),MATCH($C77,'Shortlist teams'!$Y$6:$AC$6,1))),"")</f>
        <v/>
      </c>
      <c r="F77" t="str">
        <f>IFERROR(IF(COUNTIF('De Teams'!D$5:D$25,'De Uitslagen'!$B77)*INDEX('Shortlist teams'!$Y$7:$AC$26,MATCH($A77,'Shortlist teams'!$X$7:$X$26,1),MATCH($C77,'Shortlist teams'!$Y$6:$AC$6,1))=0,"",COUNTIF('De Teams'!D$5:D$25,'De Uitslagen'!$B77)*INDEX('Shortlist teams'!$Y$7:$AC$26,MATCH($A77,'Shortlist teams'!$X$7:$X$26,1),MATCH($C77,'Shortlist teams'!$Y$6:$AC$6,1))),"")</f>
        <v/>
      </c>
      <c r="G77" t="str">
        <f>IFERROR(IF(COUNTIF('De Teams'!E$5:E$25,'De Uitslagen'!$B77)*INDEX('Shortlist teams'!$Y$7:$AC$26,MATCH($A77,'Shortlist teams'!$X$7:$X$26,1),MATCH($C77,'Shortlist teams'!$Y$6:$AC$6,1))=0,"",COUNTIF('De Teams'!E$5:E$25,'De Uitslagen'!$B77)*INDEX('Shortlist teams'!$Y$7:$AC$26,MATCH($A77,'Shortlist teams'!$X$7:$X$26,1),MATCH($C77,'Shortlist teams'!$Y$6:$AC$6,1))),"")</f>
        <v/>
      </c>
      <c r="H77" t="str">
        <f>IFERROR(IF(COUNTIF('De Teams'!F$5:F$25,'De Uitslagen'!$B77)*INDEX('Shortlist teams'!$Y$7:$AC$26,MATCH($A77,'Shortlist teams'!$X$7:$X$26,1),MATCH($C77,'Shortlist teams'!$Y$6:$AC$6,1))=0,"",COUNTIF('De Teams'!F$5:F$25,'De Uitslagen'!$B77)*INDEX('Shortlist teams'!$Y$7:$AC$26,MATCH($A77,'Shortlist teams'!$X$7:$X$26,1),MATCH($C77,'Shortlist teams'!$Y$6:$AC$6,1))),"")</f>
        <v/>
      </c>
      <c r="I77" t="str">
        <f>IFERROR(IF(COUNTIF('De Teams'!G$5:G$25,'De Uitslagen'!$B77)*INDEX('Shortlist teams'!$Y$7:$AC$26,MATCH($A77,'Shortlist teams'!$X$7:$X$26,1),MATCH($C77,'Shortlist teams'!$Y$6:$AC$6,1))=0,"",COUNTIF('De Teams'!G$5:G$25,'De Uitslagen'!$B77)*INDEX('Shortlist teams'!$Y$7:$AC$26,MATCH($A77,'Shortlist teams'!$X$7:$X$26,1),MATCH($C77,'Shortlist teams'!$Y$6:$AC$6,1))),"")</f>
        <v/>
      </c>
      <c r="J77">
        <f>IFERROR(IF(COUNTIF('De Teams'!H$5:H$25,'De Uitslagen'!$B77)*INDEX('Shortlist teams'!$Y$7:$AC$26,MATCH($A77,'Shortlist teams'!$X$7:$X$26,1),MATCH($C77,'Shortlist teams'!$Y$6:$AC$6,1))=0,"",COUNTIF('De Teams'!H$5:H$25,'De Uitslagen'!$B77)*INDEX('Shortlist teams'!$Y$7:$AC$26,MATCH($A77,'Shortlist teams'!$X$7:$X$26,1),MATCH($C77,'Shortlist teams'!$Y$6:$AC$6,1))),"")</f>
        <v>5</v>
      </c>
      <c r="K77" t="str">
        <f>IFERROR(IF(COUNTIF('De Teams'!I$5:I$25,'De Uitslagen'!$B77)*INDEX('Shortlist teams'!$Y$7:$AC$26,MATCH($A77,'Shortlist teams'!$X$7:$X$26,1),MATCH($C77,'Shortlist teams'!$Y$6:$AC$6,1))=0,"",COUNTIF('De Teams'!I$5:I$25,'De Uitslagen'!$B77)*INDEX('Shortlist teams'!$Y$7:$AC$26,MATCH($A77,'Shortlist teams'!$X$7:$X$26,1),MATCH($C77,'Shortlist teams'!$Y$6:$AC$6,1))),"")</f>
        <v/>
      </c>
      <c r="L77" t="str">
        <f>IFERROR(IF(COUNTIF('De Teams'!J$5:J$25,'De Uitslagen'!$B77)*INDEX('Shortlist teams'!$Y$7:$AC$26,MATCH($A77,'Shortlist teams'!$X$7:$X$26,1),MATCH($C77,'Shortlist teams'!$Y$6:$AC$6,1))=0,"",COUNTIF('De Teams'!J$5:J$25,'De Uitslagen'!$B77)*INDEX('Shortlist teams'!$Y$7:$AC$26,MATCH($A77,'Shortlist teams'!$X$7:$X$26,1),MATCH($C77,'Shortlist teams'!$Y$6:$AC$6,1))),"")</f>
        <v/>
      </c>
      <c r="M77" t="str">
        <f>IFERROR(IF(COUNTIF('De Teams'!K$5:K$25,'De Uitslagen'!$B77)*INDEX('Shortlist teams'!$Y$7:$AC$26,MATCH($A77,'Shortlist teams'!$X$7:$X$26,1),MATCH($C77,'Shortlist teams'!$Y$6:$AC$6,1))=0,"",COUNTIF('De Teams'!K$5:K$25,'De Uitslagen'!$B77)*INDEX('Shortlist teams'!$Y$7:$AC$26,MATCH($A77,'Shortlist teams'!$X$7:$X$26,1),MATCH($C77,'Shortlist teams'!$Y$6:$AC$6,1))),"")</f>
        <v/>
      </c>
      <c r="N77">
        <f>IFERROR(IF(COUNTIF('De Teams'!L$5:L$25,'De Uitslagen'!$B77)*INDEX('Shortlist teams'!$Y$7:$AC$26,MATCH($A77,'Shortlist teams'!$X$7:$X$26,1),MATCH($C77,'Shortlist teams'!$Y$6:$AC$6,1))=0,"",COUNTIF('De Teams'!L$5:L$25,'De Uitslagen'!$B77)*INDEX('Shortlist teams'!$Y$7:$AC$26,MATCH($A77,'Shortlist teams'!$X$7:$X$26,1),MATCH($C77,'Shortlist teams'!$Y$6:$AC$6,1))),"")</f>
        <v>5</v>
      </c>
      <c r="O77" t="str">
        <f>IFERROR(IF(COUNTIF('De Teams'!M$5:M$25,'De Uitslagen'!$B77)*INDEX('Shortlist teams'!$Y$7:$AC$26,MATCH($A77,'Shortlist teams'!$X$7:$X$26,1),MATCH($C77,'Shortlist teams'!$Y$6:$AC$6,1))=0,"",COUNTIF('De Teams'!M$5:M$25,'De Uitslagen'!$B77)*INDEX('Shortlist teams'!$Y$7:$AC$26,MATCH($A77,'Shortlist teams'!$X$7:$X$26,1),MATCH($C77,'Shortlist teams'!$Y$6:$AC$6,1))),"")</f>
        <v/>
      </c>
      <c r="P77" t="str">
        <f>IFERROR(IF(COUNTIF('De Teams'!N$5:N$25,'De Uitslagen'!$B77)*INDEX('Shortlist teams'!$Y$7:$AC$26,MATCH($A77,'Shortlist teams'!$X$7:$X$26,1),MATCH($C77,'Shortlist teams'!$Y$6:$AC$6,1))=0,"",COUNTIF('De Teams'!N$5:N$25,'De Uitslagen'!$B77)*INDEX('Shortlist teams'!$Y$7:$AC$26,MATCH($A77,'Shortlist teams'!$X$7:$X$26,1),MATCH($C77,'Shortlist teams'!$Y$6:$AC$6,1))),"")</f>
        <v/>
      </c>
      <c r="Q77" t="str">
        <f>IFERROR(IF(COUNTIF('De Teams'!O$5:O$25,'De Uitslagen'!$B77)*INDEX('Shortlist teams'!$Y$7:$AC$26,MATCH($A77,'Shortlist teams'!$X$7:$X$26,1),MATCH($C77,'Shortlist teams'!$Y$6:$AC$6,1))=0,"",COUNTIF('De Teams'!O$5:O$25,'De Uitslagen'!$B77)*INDEX('Shortlist teams'!$Y$7:$AC$26,MATCH($A77,'Shortlist teams'!$X$7:$X$26,1),MATCH($C77,'Shortlist teams'!$Y$6:$AC$6,1))),"")</f>
        <v/>
      </c>
      <c r="R77" s="3"/>
      <c r="X77" s="62"/>
      <c r="Y77" s="62"/>
      <c r="AA77" s="61"/>
    </row>
    <row r="78" spans="1:27" ht="14.4" x14ac:dyDescent="0.3">
      <c r="A78" s="1">
        <v>19</v>
      </c>
      <c r="B78" s="8" t="s">
        <v>12</v>
      </c>
      <c r="C78" s="88">
        <f>IFERROR(VLOOKUP('De Uitslagen'!B78,'Shortlist teams'!B:C,2,FALSE),"")</f>
        <v>3</v>
      </c>
      <c r="D78" t="str">
        <f>IFERROR(IF(COUNTIF('De Teams'!B$5:B$25,'De Uitslagen'!$B78)*INDEX('Shortlist teams'!$Y$7:$AC$26,MATCH($A78,'Shortlist teams'!$X$7:$X$26,1),MATCH($C78,'Shortlist teams'!$Y$6:$AC$6,1))=0,"",COUNTIF('De Teams'!B$5:B$25,'De Uitslagen'!$B78)*INDEX('Shortlist teams'!$Y$7:$AC$26,MATCH($A78,'Shortlist teams'!$X$7:$X$26,1),MATCH($C78,'Shortlist teams'!$Y$6:$AC$6,1))),"")</f>
        <v/>
      </c>
      <c r="E78" t="str">
        <f>IFERROR(IF(COUNTIF('De Teams'!C$5:C$25,'De Uitslagen'!$B78)*INDEX('Shortlist teams'!$Y$7:$AC$26,MATCH($A78,'Shortlist teams'!$X$7:$X$26,1),MATCH($C78,'Shortlist teams'!$Y$6:$AC$6,1))=0,"",COUNTIF('De Teams'!C$5:C$25,'De Uitslagen'!$B78)*INDEX('Shortlist teams'!$Y$7:$AC$26,MATCH($A78,'Shortlist teams'!$X$7:$X$26,1),MATCH($C78,'Shortlist teams'!$Y$6:$AC$6,1))),"")</f>
        <v/>
      </c>
      <c r="F78" t="str">
        <f>IFERROR(IF(COUNTIF('De Teams'!D$5:D$25,'De Uitslagen'!$B78)*INDEX('Shortlist teams'!$Y$7:$AC$26,MATCH($A78,'Shortlist teams'!$X$7:$X$26,1),MATCH($C78,'Shortlist teams'!$Y$6:$AC$6,1))=0,"",COUNTIF('De Teams'!D$5:D$25,'De Uitslagen'!$B78)*INDEX('Shortlist teams'!$Y$7:$AC$26,MATCH($A78,'Shortlist teams'!$X$7:$X$26,1),MATCH($C78,'Shortlist teams'!$Y$6:$AC$6,1))),"")</f>
        <v/>
      </c>
      <c r="G78" t="str">
        <f>IFERROR(IF(COUNTIF('De Teams'!E$5:E$25,'De Uitslagen'!$B78)*INDEX('Shortlist teams'!$Y$7:$AC$26,MATCH($A78,'Shortlist teams'!$X$7:$X$26,1),MATCH($C78,'Shortlist teams'!$Y$6:$AC$6,1))=0,"",COUNTIF('De Teams'!E$5:E$25,'De Uitslagen'!$B78)*INDEX('Shortlist teams'!$Y$7:$AC$26,MATCH($A78,'Shortlist teams'!$X$7:$X$26,1),MATCH($C78,'Shortlist teams'!$Y$6:$AC$6,1))),"")</f>
        <v/>
      </c>
      <c r="H78" t="str">
        <f>IFERROR(IF(COUNTIF('De Teams'!F$5:F$25,'De Uitslagen'!$B78)*INDEX('Shortlist teams'!$Y$7:$AC$26,MATCH($A78,'Shortlist teams'!$X$7:$X$26,1),MATCH($C78,'Shortlist teams'!$Y$6:$AC$6,1))=0,"",COUNTIF('De Teams'!F$5:F$25,'De Uitslagen'!$B78)*INDEX('Shortlist teams'!$Y$7:$AC$26,MATCH($A78,'Shortlist teams'!$X$7:$X$26,1),MATCH($C78,'Shortlist teams'!$Y$6:$AC$6,1))),"")</f>
        <v/>
      </c>
      <c r="I78" t="str">
        <f>IFERROR(IF(COUNTIF('De Teams'!G$5:G$25,'De Uitslagen'!$B78)*INDEX('Shortlist teams'!$Y$7:$AC$26,MATCH($A78,'Shortlist teams'!$X$7:$X$26,1),MATCH($C78,'Shortlist teams'!$Y$6:$AC$6,1))=0,"",COUNTIF('De Teams'!G$5:G$25,'De Uitslagen'!$B78)*INDEX('Shortlist teams'!$Y$7:$AC$26,MATCH($A78,'Shortlist teams'!$X$7:$X$26,1),MATCH($C78,'Shortlist teams'!$Y$6:$AC$6,1))),"")</f>
        <v/>
      </c>
      <c r="J78" t="str">
        <f>IFERROR(IF(COUNTIF('De Teams'!H$5:H$25,'De Uitslagen'!$B78)*INDEX('Shortlist teams'!$Y$7:$AC$26,MATCH($A78,'Shortlist teams'!$X$7:$X$26,1),MATCH($C78,'Shortlist teams'!$Y$6:$AC$6,1))=0,"",COUNTIF('De Teams'!H$5:H$25,'De Uitslagen'!$B78)*INDEX('Shortlist teams'!$Y$7:$AC$26,MATCH($A78,'Shortlist teams'!$X$7:$X$26,1),MATCH($C78,'Shortlist teams'!$Y$6:$AC$6,1))),"")</f>
        <v/>
      </c>
      <c r="K78">
        <f>IFERROR(IF(COUNTIF('De Teams'!I$5:I$25,'De Uitslagen'!$B78)*INDEX('Shortlist teams'!$Y$7:$AC$26,MATCH($A78,'Shortlist teams'!$X$7:$X$26,1),MATCH($C78,'Shortlist teams'!$Y$6:$AC$6,1))=0,"",COUNTIF('De Teams'!I$5:I$25,'De Uitslagen'!$B78)*INDEX('Shortlist teams'!$Y$7:$AC$26,MATCH($A78,'Shortlist teams'!$X$7:$X$26,1),MATCH($C78,'Shortlist teams'!$Y$6:$AC$6,1))),"")</f>
        <v>3</v>
      </c>
      <c r="L78" t="str">
        <f>IFERROR(IF(COUNTIF('De Teams'!J$5:J$25,'De Uitslagen'!$B78)*INDEX('Shortlist teams'!$Y$7:$AC$26,MATCH($A78,'Shortlist teams'!$X$7:$X$26,1),MATCH($C78,'Shortlist teams'!$Y$6:$AC$6,1))=0,"",COUNTIF('De Teams'!J$5:J$25,'De Uitslagen'!$B78)*INDEX('Shortlist teams'!$Y$7:$AC$26,MATCH($A78,'Shortlist teams'!$X$7:$X$26,1),MATCH($C78,'Shortlist teams'!$Y$6:$AC$6,1))),"")</f>
        <v/>
      </c>
      <c r="M78" t="str">
        <f>IFERROR(IF(COUNTIF('De Teams'!K$5:K$25,'De Uitslagen'!$B78)*INDEX('Shortlist teams'!$Y$7:$AC$26,MATCH($A78,'Shortlist teams'!$X$7:$X$26,1),MATCH($C78,'Shortlist teams'!$Y$6:$AC$6,1))=0,"",COUNTIF('De Teams'!K$5:K$25,'De Uitslagen'!$B78)*INDEX('Shortlist teams'!$Y$7:$AC$26,MATCH($A78,'Shortlist teams'!$X$7:$X$26,1),MATCH($C78,'Shortlist teams'!$Y$6:$AC$6,1))),"")</f>
        <v/>
      </c>
      <c r="N78" t="str">
        <f>IFERROR(IF(COUNTIF('De Teams'!L$5:L$25,'De Uitslagen'!$B78)*INDEX('Shortlist teams'!$Y$7:$AC$26,MATCH($A78,'Shortlist teams'!$X$7:$X$26,1),MATCH($C78,'Shortlist teams'!$Y$6:$AC$6,1))=0,"",COUNTIF('De Teams'!L$5:L$25,'De Uitslagen'!$B78)*INDEX('Shortlist teams'!$Y$7:$AC$26,MATCH($A78,'Shortlist teams'!$X$7:$X$26,1),MATCH($C78,'Shortlist teams'!$Y$6:$AC$6,1))),"")</f>
        <v/>
      </c>
      <c r="O78" t="str">
        <f>IFERROR(IF(COUNTIF('De Teams'!M$5:M$25,'De Uitslagen'!$B78)*INDEX('Shortlist teams'!$Y$7:$AC$26,MATCH($A78,'Shortlist teams'!$X$7:$X$26,1),MATCH($C78,'Shortlist teams'!$Y$6:$AC$6,1))=0,"",COUNTIF('De Teams'!M$5:M$25,'De Uitslagen'!$B78)*INDEX('Shortlist teams'!$Y$7:$AC$26,MATCH($A78,'Shortlist teams'!$X$7:$X$26,1),MATCH($C78,'Shortlist teams'!$Y$6:$AC$6,1))),"")</f>
        <v/>
      </c>
      <c r="P78" t="str">
        <f>IFERROR(IF(COUNTIF('De Teams'!N$5:N$25,'De Uitslagen'!$B78)*INDEX('Shortlist teams'!$Y$7:$AC$26,MATCH($A78,'Shortlist teams'!$X$7:$X$26,1),MATCH($C78,'Shortlist teams'!$Y$6:$AC$6,1))=0,"",COUNTIF('De Teams'!N$5:N$25,'De Uitslagen'!$B78)*INDEX('Shortlist teams'!$Y$7:$AC$26,MATCH($A78,'Shortlist teams'!$X$7:$X$26,1),MATCH($C78,'Shortlist teams'!$Y$6:$AC$6,1))),"")</f>
        <v/>
      </c>
      <c r="Q78" t="str">
        <f>IFERROR(IF(COUNTIF('De Teams'!O$5:O$25,'De Uitslagen'!$B78)*INDEX('Shortlist teams'!$Y$7:$AC$26,MATCH($A78,'Shortlist teams'!$X$7:$X$26,1),MATCH($C78,'Shortlist teams'!$Y$6:$AC$6,1))=0,"",COUNTIF('De Teams'!O$5:O$25,'De Uitslagen'!$B78)*INDEX('Shortlist teams'!$Y$7:$AC$26,MATCH($A78,'Shortlist teams'!$X$7:$X$26,1),MATCH($C78,'Shortlist teams'!$Y$6:$AC$6,1))),"")</f>
        <v/>
      </c>
      <c r="R78" s="3"/>
      <c r="X78" s="63"/>
      <c r="Y78" s="63"/>
      <c r="AA78" s="61"/>
    </row>
    <row r="79" spans="1:27" ht="14.4" x14ac:dyDescent="0.3">
      <c r="A79" s="1">
        <v>20</v>
      </c>
      <c r="B79" s="9" t="s">
        <v>250</v>
      </c>
      <c r="C79" s="88">
        <f>IFERROR(VLOOKUP('De Uitslagen'!B79,'Shortlist teams'!B:C,2,FALSE),"")</f>
        <v>4</v>
      </c>
      <c r="D79" t="str">
        <f>IFERROR(IF(COUNTIF('De Teams'!B$5:B$25,'De Uitslagen'!$B79)*INDEX('Shortlist teams'!$Y$7:$AC$26,MATCH($A79,'Shortlist teams'!$X$7:$X$26,1),MATCH($C79,'Shortlist teams'!$Y$6:$AC$6,1))=0,"",COUNTIF('De Teams'!B$5:B$25,'De Uitslagen'!$B79)*INDEX('Shortlist teams'!$Y$7:$AC$26,MATCH($A79,'Shortlist teams'!$X$7:$X$26,1),MATCH($C79,'Shortlist teams'!$Y$6:$AC$6,1))),"")</f>
        <v/>
      </c>
      <c r="E79" t="str">
        <f>IFERROR(IF(COUNTIF('De Teams'!C$5:C$25,'De Uitslagen'!$B79)*INDEX('Shortlist teams'!$Y$7:$AC$26,MATCH($A79,'Shortlist teams'!$X$7:$X$26,1),MATCH($C79,'Shortlist teams'!$Y$6:$AC$6,1))=0,"",COUNTIF('De Teams'!C$5:C$25,'De Uitslagen'!$B79)*INDEX('Shortlist teams'!$Y$7:$AC$26,MATCH($A79,'Shortlist teams'!$X$7:$X$26,1),MATCH($C79,'Shortlist teams'!$Y$6:$AC$6,1))),"")</f>
        <v/>
      </c>
      <c r="F79" t="str">
        <f>IFERROR(IF(COUNTIF('De Teams'!D$5:D$25,'De Uitslagen'!$B79)*INDEX('Shortlist teams'!$Y$7:$AC$26,MATCH($A79,'Shortlist teams'!$X$7:$X$26,1),MATCH($C79,'Shortlist teams'!$Y$6:$AC$6,1))=0,"",COUNTIF('De Teams'!D$5:D$25,'De Uitslagen'!$B79)*INDEX('Shortlist teams'!$Y$7:$AC$26,MATCH($A79,'Shortlist teams'!$X$7:$X$26,1),MATCH($C79,'Shortlist teams'!$Y$6:$AC$6,1))),"")</f>
        <v/>
      </c>
      <c r="G79" t="str">
        <f>IFERROR(IF(COUNTIF('De Teams'!E$5:E$25,'De Uitslagen'!$B79)*INDEX('Shortlist teams'!$Y$7:$AC$26,MATCH($A79,'Shortlist teams'!$X$7:$X$26,1),MATCH($C79,'Shortlist teams'!$Y$6:$AC$6,1))=0,"",COUNTIF('De Teams'!E$5:E$25,'De Uitslagen'!$B79)*INDEX('Shortlist teams'!$Y$7:$AC$26,MATCH($A79,'Shortlist teams'!$X$7:$X$26,1),MATCH($C79,'Shortlist teams'!$Y$6:$AC$6,1))),"")</f>
        <v/>
      </c>
      <c r="H79" t="str">
        <f>IFERROR(IF(COUNTIF('De Teams'!F$5:F$25,'De Uitslagen'!$B79)*INDEX('Shortlist teams'!$Y$7:$AC$26,MATCH($A79,'Shortlist teams'!$X$7:$X$26,1),MATCH($C79,'Shortlist teams'!$Y$6:$AC$6,1))=0,"",COUNTIF('De Teams'!F$5:F$25,'De Uitslagen'!$B79)*INDEX('Shortlist teams'!$Y$7:$AC$26,MATCH($A79,'Shortlist teams'!$X$7:$X$26,1),MATCH($C79,'Shortlist teams'!$Y$6:$AC$6,1))),"")</f>
        <v/>
      </c>
      <c r="I79" t="str">
        <f>IFERROR(IF(COUNTIF('De Teams'!G$5:G$25,'De Uitslagen'!$B79)*INDEX('Shortlist teams'!$Y$7:$AC$26,MATCH($A79,'Shortlist teams'!$X$7:$X$26,1),MATCH($C79,'Shortlist teams'!$Y$6:$AC$6,1))=0,"",COUNTIF('De Teams'!G$5:G$25,'De Uitslagen'!$B79)*INDEX('Shortlist teams'!$Y$7:$AC$26,MATCH($A79,'Shortlist teams'!$X$7:$X$26,1),MATCH($C79,'Shortlist teams'!$Y$6:$AC$6,1))),"")</f>
        <v/>
      </c>
      <c r="J79" t="str">
        <f>IFERROR(IF(COUNTIF('De Teams'!H$5:H$25,'De Uitslagen'!$B79)*INDEX('Shortlist teams'!$Y$7:$AC$26,MATCH($A79,'Shortlist teams'!$X$7:$X$26,1),MATCH($C79,'Shortlist teams'!$Y$6:$AC$6,1))=0,"",COUNTIF('De Teams'!H$5:H$25,'De Uitslagen'!$B79)*INDEX('Shortlist teams'!$Y$7:$AC$26,MATCH($A79,'Shortlist teams'!$X$7:$X$26,1),MATCH($C79,'Shortlist teams'!$Y$6:$AC$6,1))),"")</f>
        <v/>
      </c>
      <c r="K79" t="str">
        <f>IFERROR(IF(COUNTIF('De Teams'!I$5:I$25,'De Uitslagen'!$B79)*INDEX('Shortlist teams'!$Y$7:$AC$26,MATCH($A79,'Shortlist teams'!$X$7:$X$26,1),MATCH($C79,'Shortlist teams'!$Y$6:$AC$6,1))=0,"",COUNTIF('De Teams'!I$5:I$25,'De Uitslagen'!$B79)*INDEX('Shortlist teams'!$Y$7:$AC$26,MATCH($A79,'Shortlist teams'!$X$7:$X$26,1),MATCH($C79,'Shortlist teams'!$Y$6:$AC$6,1))),"")</f>
        <v/>
      </c>
      <c r="L79" t="str">
        <f>IFERROR(IF(COUNTIF('De Teams'!J$5:J$25,'De Uitslagen'!$B79)*INDEX('Shortlist teams'!$Y$7:$AC$26,MATCH($A79,'Shortlist teams'!$X$7:$X$26,1),MATCH($C79,'Shortlist teams'!$Y$6:$AC$6,1))=0,"",COUNTIF('De Teams'!J$5:J$25,'De Uitslagen'!$B79)*INDEX('Shortlist teams'!$Y$7:$AC$26,MATCH($A79,'Shortlist teams'!$X$7:$X$26,1),MATCH($C79,'Shortlist teams'!$Y$6:$AC$6,1))),"")</f>
        <v/>
      </c>
      <c r="M79" t="str">
        <f>IFERROR(IF(COUNTIF('De Teams'!K$5:K$25,'De Uitslagen'!$B79)*INDEX('Shortlist teams'!$Y$7:$AC$26,MATCH($A79,'Shortlist teams'!$X$7:$X$26,1),MATCH($C79,'Shortlist teams'!$Y$6:$AC$6,1))=0,"",COUNTIF('De Teams'!K$5:K$25,'De Uitslagen'!$B79)*INDEX('Shortlist teams'!$Y$7:$AC$26,MATCH($A79,'Shortlist teams'!$X$7:$X$26,1),MATCH($C79,'Shortlist teams'!$Y$6:$AC$6,1))),"")</f>
        <v/>
      </c>
      <c r="N79" t="str">
        <f>IFERROR(IF(COUNTIF('De Teams'!L$5:L$25,'De Uitslagen'!$B79)*INDEX('Shortlist teams'!$Y$7:$AC$26,MATCH($A79,'Shortlist teams'!$X$7:$X$26,1),MATCH($C79,'Shortlist teams'!$Y$6:$AC$6,1))=0,"",COUNTIF('De Teams'!L$5:L$25,'De Uitslagen'!$B79)*INDEX('Shortlist teams'!$Y$7:$AC$26,MATCH($A79,'Shortlist teams'!$X$7:$X$26,1),MATCH($C79,'Shortlist teams'!$Y$6:$AC$6,1))),"")</f>
        <v/>
      </c>
      <c r="O79" t="str">
        <f>IFERROR(IF(COUNTIF('De Teams'!M$5:M$25,'De Uitslagen'!$B79)*INDEX('Shortlist teams'!$Y$7:$AC$26,MATCH($A79,'Shortlist teams'!$X$7:$X$26,1),MATCH($C79,'Shortlist teams'!$Y$6:$AC$6,1))=0,"",COUNTIF('De Teams'!M$5:M$25,'De Uitslagen'!$B79)*INDEX('Shortlist teams'!$Y$7:$AC$26,MATCH($A79,'Shortlist teams'!$X$7:$X$26,1),MATCH($C79,'Shortlist teams'!$Y$6:$AC$6,1))),"")</f>
        <v/>
      </c>
      <c r="P79" t="str">
        <f>IFERROR(IF(COUNTIF('De Teams'!N$5:N$25,'De Uitslagen'!$B79)*INDEX('Shortlist teams'!$Y$7:$AC$26,MATCH($A79,'Shortlist teams'!$X$7:$X$26,1),MATCH($C79,'Shortlist teams'!$Y$6:$AC$6,1))=0,"",COUNTIF('De Teams'!N$5:N$25,'De Uitslagen'!$B79)*INDEX('Shortlist teams'!$Y$7:$AC$26,MATCH($A79,'Shortlist teams'!$X$7:$X$26,1),MATCH($C79,'Shortlist teams'!$Y$6:$AC$6,1))),"")</f>
        <v/>
      </c>
      <c r="Q79">
        <f>IFERROR(IF(COUNTIF('De Teams'!O$5:O$25,'De Uitslagen'!$B79)*INDEX('Shortlist teams'!$Y$7:$AC$26,MATCH($A79,'Shortlist teams'!$X$7:$X$26,1),MATCH($C79,'Shortlist teams'!$Y$6:$AC$6,1))=0,"",COUNTIF('De Teams'!O$5:O$25,'De Uitslagen'!$B79)*INDEX('Shortlist teams'!$Y$7:$AC$26,MATCH($A79,'Shortlist teams'!$X$7:$X$26,1),MATCH($C79,'Shortlist teams'!$Y$6:$AC$6,1))),"")</f>
        <v>2</v>
      </c>
      <c r="R79" s="3"/>
      <c r="X79" s="21"/>
      <c r="Y79" s="21"/>
      <c r="AA79" s="19"/>
    </row>
    <row r="80" spans="1:27" x14ac:dyDescent="0.25">
      <c r="A80" s="59"/>
      <c r="B80" s="55"/>
      <c r="C80" s="8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D81" s="1">
        <f t="shared" ref="D81:P81" si="4">SUM(D60:D80)</f>
        <v>77</v>
      </c>
      <c r="E81" s="1">
        <f t="shared" si="4"/>
        <v>42</v>
      </c>
      <c r="F81" s="1">
        <f t="shared" si="4"/>
        <v>75</v>
      </c>
      <c r="G81" s="1">
        <f t="shared" si="4"/>
        <v>47</v>
      </c>
      <c r="H81" s="1">
        <f t="shared" si="4"/>
        <v>57</v>
      </c>
      <c r="I81" s="1">
        <f t="shared" si="4"/>
        <v>21</v>
      </c>
      <c r="J81" s="1">
        <f t="shared" si="4"/>
        <v>66</v>
      </c>
      <c r="K81" s="1">
        <f t="shared" si="4"/>
        <v>69</v>
      </c>
      <c r="L81" s="1">
        <f t="shared" si="4"/>
        <v>71</v>
      </c>
      <c r="M81" s="1">
        <f t="shared" si="4"/>
        <v>32</v>
      </c>
      <c r="N81" s="1">
        <f t="shared" si="4"/>
        <v>74</v>
      </c>
      <c r="O81" s="1">
        <f t="shared" si="4"/>
        <v>56</v>
      </c>
      <c r="P81" s="1">
        <f t="shared" si="4"/>
        <v>81</v>
      </c>
      <c r="Q81" s="1">
        <f>SUM(Q60:Q80)</f>
        <v>42</v>
      </c>
      <c r="R81" s="3"/>
    </row>
    <row r="82" spans="1:18" x14ac:dyDescent="0.25">
      <c r="A82" s="3"/>
      <c r="B82" s="3"/>
      <c r="C82" s="8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6" x14ac:dyDescent="0.3">
      <c r="A83" s="57" t="s">
        <v>306</v>
      </c>
      <c r="R83" s="3"/>
    </row>
    <row r="84" spans="1:18" x14ac:dyDescent="0.25">
      <c r="A84" s="3"/>
      <c r="B84" s="55"/>
      <c r="C84" s="8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6" x14ac:dyDescent="0.3">
      <c r="D85" s="145" t="s">
        <v>37</v>
      </c>
      <c r="E85" s="145" t="s">
        <v>40</v>
      </c>
      <c r="F85" s="99" t="s">
        <v>292</v>
      </c>
      <c r="G85" s="144" t="s">
        <v>293</v>
      </c>
      <c r="H85" s="145" t="s">
        <v>294</v>
      </c>
      <c r="I85" s="145" t="s">
        <v>295</v>
      </c>
      <c r="J85" s="145" t="s">
        <v>296</v>
      </c>
      <c r="K85" s="145" t="s">
        <v>39</v>
      </c>
      <c r="L85" s="145" t="s">
        <v>299</v>
      </c>
      <c r="M85" s="145" t="s">
        <v>300</v>
      </c>
      <c r="N85" s="145" t="s">
        <v>41</v>
      </c>
      <c r="O85" s="145" t="s">
        <v>301</v>
      </c>
      <c r="P85" s="145" t="s">
        <v>302</v>
      </c>
      <c r="Q85" s="145" t="s">
        <v>42</v>
      </c>
      <c r="R85" s="3"/>
    </row>
    <row r="86" spans="1:18" ht="14.4" x14ac:dyDescent="0.3">
      <c r="A86" s="58">
        <v>1</v>
      </c>
      <c r="B86" s="6" t="s">
        <v>4</v>
      </c>
      <c r="C86" s="88" t="str">
        <f>IFERROR(VLOOKUP('De Uitslagen'!B86,'Shortlist teams'!B:C,2,FALSE),"")</f>
        <v>HC</v>
      </c>
      <c r="D86">
        <f>IFERROR(IF(COUNTIF('De Teams'!B$5:B$25,'De Uitslagen'!$B86)*INDEX('Shortlist teams'!$Y$7:$AC$26,MATCH($A86,'Shortlist teams'!$X$7:$X$26,1),MATCH($C86,'Shortlist teams'!$Y$6:$AC$6,1))=0,"",COUNTIF('De Teams'!B$5:B$25,'De Uitslagen'!$B86)*INDEX('Shortlist teams'!$Y$7:$AC$26,MATCH($A86,'Shortlist teams'!$X$7:$X$26,1),MATCH($C86,'Shortlist teams'!$Y$6:$AC$6,1))),"")</f>
        <v>20</v>
      </c>
      <c r="E86">
        <f>IFERROR(IF(COUNTIF('De Teams'!C$5:C$25,'De Uitslagen'!$B86)*INDEX('Shortlist teams'!$Y$7:$AC$26,MATCH($A86,'Shortlist teams'!$X$7:$X$26,1),MATCH($C86,'Shortlist teams'!$Y$6:$AC$6,1))=0,"",COUNTIF('De Teams'!C$5:C$25,'De Uitslagen'!$B86)*INDEX('Shortlist teams'!$Y$7:$AC$26,MATCH($A86,'Shortlist teams'!$X$7:$X$26,1),MATCH($C86,'Shortlist teams'!$Y$6:$AC$6,1))),"")</f>
        <v>20</v>
      </c>
      <c r="F86">
        <f>IFERROR(IF(COUNTIF('De Teams'!D$5:D$25,'De Uitslagen'!$B86)*INDEX('Shortlist teams'!$Y$7:$AC$26,MATCH($A86,'Shortlist teams'!$X$7:$X$26,1),MATCH($C86,'Shortlist teams'!$Y$6:$AC$6,1))=0,"",COUNTIF('De Teams'!D$5:D$25,'De Uitslagen'!$B86)*INDEX('Shortlist teams'!$Y$7:$AC$26,MATCH($A86,'Shortlist teams'!$X$7:$X$26,1),MATCH($C86,'Shortlist teams'!$Y$6:$AC$6,1))),"")</f>
        <v>20</v>
      </c>
      <c r="G86">
        <f>IFERROR(IF(COUNTIF('De Teams'!E$5:E$25,'De Uitslagen'!$B86)*INDEX('Shortlist teams'!$Y$7:$AC$26,MATCH($A86,'Shortlist teams'!$X$7:$X$26,1),MATCH($C86,'Shortlist teams'!$Y$6:$AC$6,1))=0,"",COUNTIF('De Teams'!E$5:E$25,'De Uitslagen'!$B86)*INDEX('Shortlist teams'!$Y$7:$AC$26,MATCH($A86,'Shortlist teams'!$X$7:$X$26,1),MATCH($C86,'Shortlist teams'!$Y$6:$AC$6,1))),"")</f>
        <v>20</v>
      </c>
      <c r="H86">
        <f>IFERROR(IF(COUNTIF('De Teams'!F$5:F$25,'De Uitslagen'!$B86)*INDEX('Shortlist teams'!$Y$7:$AC$26,MATCH($A86,'Shortlist teams'!$X$7:$X$26,1),MATCH($C86,'Shortlist teams'!$Y$6:$AC$6,1))=0,"",COUNTIF('De Teams'!F$5:F$25,'De Uitslagen'!$B86)*INDEX('Shortlist teams'!$Y$7:$AC$26,MATCH($A86,'Shortlist teams'!$X$7:$X$26,1),MATCH($C86,'Shortlist teams'!$Y$6:$AC$6,1))),"")</f>
        <v>20</v>
      </c>
      <c r="I86">
        <f>IFERROR(IF(COUNTIF('De Teams'!G$5:G$25,'De Uitslagen'!$B86)*INDEX('Shortlist teams'!$Y$7:$AC$26,MATCH($A86,'Shortlist teams'!$X$7:$X$26,1),MATCH($C86,'Shortlist teams'!$Y$6:$AC$6,1))=0,"",COUNTIF('De Teams'!G$5:G$25,'De Uitslagen'!$B86)*INDEX('Shortlist teams'!$Y$7:$AC$26,MATCH($A86,'Shortlist teams'!$X$7:$X$26,1),MATCH($C86,'Shortlist teams'!$Y$6:$AC$6,1))),"")</f>
        <v>20</v>
      </c>
      <c r="J86">
        <f>IFERROR(IF(COUNTIF('De Teams'!H$5:H$25,'De Uitslagen'!$B86)*INDEX('Shortlist teams'!$Y$7:$AC$26,MATCH($A86,'Shortlist teams'!$X$7:$X$26,1),MATCH($C86,'Shortlist teams'!$Y$6:$AC$6,1))=0,"",COUNTIF('De Teams'!H$5:H$25,'De Uitslagen'!$B86)*INDEX('Shortlist teams'!$Y$7:$AC$26,MATCH($A86,'Shortlist teams'!$X$7:$X$26,1),MATCH($C86,'Shortlist teams'!$Y$6:$AC$6,1))),"")</f>
        <v>20</v>
      </c>
      <c r="K86">
        <f>IFERROR(IF(COUNTIF('De Teams'!I$5:I$25,'De Uitslagen'!$B86)*INDEX('Shortlist teams'!$Y$7:$AC$26,MATCH($A86,'Shortlist teams'!$X$7:$X$26,1),MATCH($C86,'Shortlist teams'!$Y$6:$AC$6,1))=0,"",COUNTIF('De Teams'!I$5:I$25,'De Uitslagen'!$B86)*INDEX('Shortlist teams'!$Y$7:$AC$26,MATCH($A86,'Shortlist teams'!$X$7:$X$26,1),MATCH($C86,'Shortlist teams'!$Y$6:$AC$6,1))),"")</f>
        <v>20</v>
      </c>
      <c r="L86">
        <f>IFERROR(IF(COUNTIF('De Teams'!J$5:J$25,'De Uitslagen'!$B86)*INDEX('Shortlist teams'!$Y$7:$AC$26,MATCH($A86,'Shortlist teams'!$X$7:$X$26,1),MATCH($C86,'Shortlist teams'!$Y$6:$AC$6,1))=0,"",COUNTIF('De Teams'!J$5:J$25,'De Uitslagen'!$B86)*INDEX('Shortlist teams'!$Y$7:$AC$26,MATCH($A86,'Shortlist teams'!$X$7:$X$26,1),MATCH($C86,'Shortlist teams'!$Y$6:$AC$6,1))),"")</f>
        <v>20</v>
      </c>
      <c r="M86">
        <f>IFERROR(IF(COUNTIF('De Teams'!K$5:K$25,'De Uitslagen'!$B86)*INDEX('Shortlist teams'!$Y$7:$AC$26,MATCH($A86,'Shortlist teams'!$X$7:$X$26,1),MATCH($C86,'Shortlist teams'!$Y$6:$AC$6,1))=0,"",COUNTIF('De Teams'!K$5:K$25,'De Uitslagen'!$B86)*INDEX('Shortlist teams'!$Y$7:$AC$26,MATCH($A86,'Shortlist teams'!$X$7:$X$26,1),MATCH($C86,'Shortlist teams'!$Y$6:$AC$6,1))),"")</f>
        <v>20</v>
      </c>
      <c r="N86">
        <f>IFERROR(IF(COUNTIF('De Teams'!L$5:L$25,'De Uitslagen'!$B86)*INDEX('Shortlist teams'!$Y$7:$AC$26,MATCH($A86,'Shortlist teams'!$X$7:$X$26,1),MATCH($C86,'Shortlist teams'!$Y$6:$AC$6,1))=0,"",COUNTIF('De Teams'!L$5:L$25,'De Uitslagen'!$B86)*INDEX('Shortlist teams'!$Y$7:$AC$26,MATCH($A86,'Shortlist teams'!$X$7:$X$26,1),MATCH($C86,'Shortlist teams'!$Y$6:$AC$6,1))),"")</f>
        <v>20</v>
      </c>
      <c r="O86">
        <f>IFERROR(IF(COUNTIF('De Teams'!M$5:M$25,'De Uitslagen'!$B86)*INDEX('Shortlist teams'!$Y$7:$AC$26,MATCH($A86,'Shortlist teams'!$X$7:$X$26,1),MATCH($C86,'Shortlist teams'!$Y$6:$AC$6,1))=0,"",COUNTIF('De Teams'!M$5:M$25,'De Uitslagen'!$B86)*INDEX('Shortlist teams'!$Y$7:$AC$26,MATCH($A86,'Shortlist teams'!$X$7:$X$26,1),MATCH($C86,'Shortlist teams'!$Y$6:$AC$6,1))),"")</f>
        <v>20</v>
      </c>
      <c r="P86">
        <f>IFERROR(IF(COUNTIF('De Teams'!N$5:N$25,'De Uitslagen'!$B86)*INDEX('Shortlist teams'!$Y$7:$AC$26,MATCH($A86,'Shortlist teams'!$X$7:$X$26,1),MATCH($C86,'Shortlist teams'!$Y$6:$AC$6,1))=0,"",COUNTIF('De Teams'!N$5:N$25,'De Uitslagen'!$B86)*INDEX('Shortlist teams'!$Y$7:$AC$26,MATCH($A86,'Shortlist teams'!$X$7:$X$26,1),MATCH($C86,'Shortlist teams'!$Y$6:$AC$6,1))),"")</f>
        <v>20</v>
      </c>
      <c r="Q86">
        <f>IFERROR(IF(COUNTIF('De Teams'!O$5:O$25,'De Uitslagen'!$B86)*INDEX('Shortlist teams'!$Y$7:$AC$26,MATCH($A86,'Shortlist teams'!$X$7:$X$26,1),MATCH($C86,'Shortlist teams'!$Y$6:$AC$6,1))=0,"",COUNTIF('De Teams'!O$5:O$25,'De Uitslagen'!$B86)*INDEX('Shortlist teams'!$Y$7:$AC$26,MATCH($A86,'Shortlist teams'!$X$7:$X$26,1),MATCH($C86,'Shortlist teams'!$Y$6:$AC$6,1))),"")</f>
        <v>20</v>
      </c>
      <c r="R86" s="3"/>
    </row>
    <row r="87" spans="1:18" ht="14.4" x14ac:dyDescent="0.3">
      <c r="A87" s="1">
        <v>2</v>
      </c>
      <c r="B87" s="7" t="s">
        <v>213</v>
      </c>
      <c r="C87" s="88" t="str">
        <f>IFERROR(VLOOKUP('De Uitslagen'!B87,'Shortlist teams'!B:C,2,FALSE),"")</f>
        <v>HC</v>
      </c>
      <c r="D87">
        <f>IFERROR(IF(COUNTIF('De Teams'!B$5:B$25,'De Uitslagen'!$B87)*INDEX('Shortlist teams'!$Y$7:$AC$26,MATCH($A87,'Shortlist teams'!$X$7:$X$26,1),MATCH($C87,'Shortlist teams'!$Y$6:$AC$6,1))=0,"",COUNTIF('De Teams'!B$5:B$25,'De Uitslagen'!$B87)*INDEX('Shortlist teams'!$Y$7:$AC$26,MATCH($A87,'Shortlist teams'!$X$7:$X$26,1),MATCH($C87,'Shortlist teams'!$Y$6:$AC$6,1))),"")</f>
        <v>17</v>
      </c>
      <c r="E87">
        <f>IFERROR(IF(COUNTIF('De Teams'!C$5:C$25,'De Uitslagen'!$B87)*INDEX('Shortlist teams'!$Y$7:$AC$26,MATCH($A87,'Shortlist teams'!$X$7:$X$26,1),MATCH($C87,'Shortlist teams'!$Y$6:$AC$6,1))=0,"",COUNTIF('De Teams'!C$5:C$25,'De Uitslagen'!$B87)*INDEX('Shortlist teams'!$Y$7:$AC$26,MATCH($A87,'Shortlist teams'!$X$7:$X$26,1),MATCH($C87,'Shortlist teams'!$Y$6:$AC$6,1))),"")</f>
        <v>17</v>
      </c>
      <c r="F87">
        <f>IFERROR(IF(COUNTIF('De Teams'!D$5:D$25,'De Uitslagen'!$B87)*INDEX('Shortlist teams'!$Y$7:$AC$26,MATCH($A87,'Shortlist teams'!$X$7:$X$26,1),MATCH($C87,'Shortlist teams'!$Y$6:$AC$6,1))=0,"",COUNTIF('De Teams'!D$5:D$25,'De Uitslagen'!$B87)*INDEX('Shortlist teams'!$Y$7:$AC$26,MATCH($A87,'Shortlist teams'!$X$7:$X$26,1),MATCH($C87,'Shortlist teams'!$Y$6:$AC$6,1))),"")</f>
        <v>17</v>
      </c>
      <c r="G87">
        <f>IFERROR(IF(COUNTIF('De Teams'!E$5:E$25,'De Uitslagen'!$B87)*INDEX('Shortlist teams'!$Y$7:$AC$26,MATCH($A87,'Shortlist teams'!$X$7:$X$26,1),MATCH($C87,'Shortlist teams'!$Y$6:$AC$6,1))=0,"",COUNTIF('De Teams'!E$5:E$25,'De Uitslagen'!$B87)*INDEX('Shortlist teams'!$Y$7:$AC$26,MATCH($A87,'Shortlist teams'!$X$7:$X$26,1),MATCH($C87,'Shortlist teams'!$Y$6:$AC$6,1))),"")</f>
        <v>17</v>
      </c>
      <c r="H87">
        <f>IFERROR(IF(COUNTIF('De Teams'!F$5:F$25,'De Uitslagen'!$B87)*INDEX('Shortlist teams'!$Y$7:$AC$26,MATCH($A87,'Shortlist teams'!$X$7:$X$26,1),MATCH($C87,'Shortlist teams'!$Y$6:$AC$6,1))=0,"",COUNTIF('De Teams'!F$5:F$25,'De Uitslagen'!$B87)*INDEX('Shortlist teams'!$Y$7:$AC$26,MATCH($A87,'Shortlist teams'!$X$7:$X$26,1),MATCH($C87,'Shortlist teams'!$Y$6:$AC$6,1))),"")</f>
        <v>17</v>
      </c>
      <c r="I87">
        <f>IFERROR(IF(COUNTIF('De Teams'!G$5:G$25,'De Uitslagen'!$B87)*INDEX('Shortlist teams'!$Y$7:$AC$26,MATCH($A87,'Shortlist teams'!$X$7:$X$26,1),MATCH($C87,'Shortlist teams'!$Y$6:$AC$6,1))=0,"",COUNTIF('De Teams'!G$5:G$25,'De Uitslagen'!$B87)*INDEX('Shortlist teams'!$Y$7:$AC$26,MATCH($A87,'Shortlist teams'!$X$7:$X$26,1),MATCH($C87,'Shortlist teams'!$Y$6:$AC$6,1))),"")</f>
        <v>17</v>
      </c>
      <c r="J87" t="str">
        <f>IFERROR(IF(COUNTIF('De Teams'!H$5:H$25,'De Uitslagen'!$B87)*INDEX('Shortlist teams'!$Y$7:$AC$26,MATCH($A87,'Shortlist teams'!$X$7:$X$26,1),MATCH($C87,'Shortlist teams'!$Y$6:$AC$6,1))=0,"",COUNTIF('De Teams'!H$5:H$25,'De Uitslagen'!$B87)*INDEX('Shortlist teams'!$Y$7:$AC$26,MATCH($A87,'Shortlist teams'!$X$7:$X$26,1),MATCH($C87,'Shortlist teams'!$Y$6:$AC$6,1))),"")</f>
        <v/>
      </c>
      <c r="K87">
        <f>IFERROR(IF(COUNTIF('De Teams'!I$5:I$25,'De Uitslagen'!$B87)*INDEX('Shortlist teams'!$Y$7:$AC$26,MATCH($A87,'Shortlist teams'!$X$7:$X$26,1),MATCH($C87,'Shortlist teams'!$Y$6:$AC$6,1))=0,"",COUNTIF('De Teams'!I$5:I$25,'De Uitslagen'!$B87)*INDEX('Shortlist teams'!$Y$7:$AC$26,MATCH($A87,'Shortlist teams'!$X$7:$X$26,1),MATCH($C87,'Shortlist teams'!$Y$6:$AC$6,1))),"")</f>
        <v>17</v>
      </c>
      <c r="L87">
        <f>IFERROR(IF(COUNTIF('De Teams'!J$5:J$25,'De Uitslagen'!$B87)*INDEX('Shortlist teams'!$Y$7:$AC$26,MATCH($A87,'Shortlist teams'!$X$7:$X$26,1),MATCH($C87,'Shortlist teams'!$Y$6:$AC$6,1))=0,"",COUNTIF('De Teams'!J$5:J$25,'De Uitslagen'!$B87)*INDEX('Shortlist teams'!$Y$7:$AC$26,MATCH($A87,'Shortlist teams'!$X$7:$X$26,1),MATCH($C87,'Shortlist teams'!$Y$6:$AC$6,1))),"")</f>
        <v>17</v>
      </c>
      <c r="M87" t="str">
        <f>IFERROR(IF(COUNTIF('De Teams'!K$5:K$25,'De Uitslagen'!$B87)*INDEX('Shortlist teams'!$Y$7:$AC$26,MATCH($A87,'Shortlist teams'!$X$7:$X$26,1),MATCH($C87,'Shortlist teams'!$Y$6:$AC$6,1))=0,"",COUNTIF('De Teams'!K$5:K$25,'De Uitslagen'!$B87)*INDEX('Shortlist teams'!$Y$7:$AC$26,MATCH($A87,'Shortlist teams'!$X$7:$X$26,1),MATCH($C87,'Shortlist teams'!$Y$6:$AC$6,1))),"")</f>
        <v/>
      </c>
      <c r="N87">
        <f>IFERROR(IF(COUNTIF('De Teams'!L$5:L$25,'De Uitslagen'!$B87)*INDEX('Shortlist teams'!$Y$7:$AC$26,MATCH($A87,'Shortlist teams'!$X$7:$X$26,1),MATCH($C87,'Shortlist teams'!$Y$6:$AC$6,1))=0,"",COUNTIF('De Teams'!L$5:L$25,'De Uitslagen'!$B87)*INDEX('Shortlist teams'!$Y$7:$AC$26,MATCH($A87,'Shortlist teams'!$X$7:$X$26,1),MATCH($C87,'Shortlist teams'!$Y$6:$AC$6,1))),"")</f>
        <v>17</v>
      </c>
      <c r="O87" t="str">
        <f>IFERROR(IF(COUNTIF('De Teams'!M$5:M$25,'De Uitslagen'!$B87)*INDEX('Shortlist teams'!$Y$7:$AC$26,MATCH($A87,'Shortlist teams'!$X$7:$X$26,1),MATCH($C87,'Shortlist teams'!$Y$6:$AC$6,1))=0,"",COUNTIF('De Teams'!M$5:M$25,'De Uitslagen'!$B87)*INDEX('Shortlist teams'!$Y$7:$AC$26,MATCH($A87,'Shortlist teams'!$X$7:$X$26,1),MATCH($C87,'Shortlist teams'!$Y$6:$AC$6,1))),"")</f>
        <v/>
      </c>
      <c r="P87" t="str">
        <f>IFERROR(IF(COUNTIF('De Teams'!N$5:N$25,'De Uitslagen'!$B87)*INDEX('Shortlist teams'!$Y$7:$AC$26,MATCH($A87,'Shortlist teams'!$X$7:$X$26,1),MATCH($C87,'Shortlist teams'!$Y$6:$AC$6,1))=0,"",COUNTIF('De Teams'!N$5:N$25,'De Uitslagen'!$B87)*INDEX('Shortlist teams'!$Y$7:$AC$26,MATCH($A87,'Shortlist teams'!$X$7:$X$26,1),MATCH($C87,'Shortlist teams'!$Y$6:$AC$6,1))),"")</f>
        <v/>
      </c>
      <c r="Q87">
        <f>IFERROR(IF(COUNTIF('De Teams'!O$5:O$25,'De Uitslagen'!$B87)*INDEX('Shortlist teams'!$Y$7:$AC$26,MATCH($A87,'Shortlist teams'!$X$7:$X$26,1),MATCH($C87,'Shortlist teams'!$Y$6:$AC$6,1))=0,"",COUNTIF('De Teams'!O$5:O$25,'De Uitslagen'!$B87)*INDEX('Shortlist teams'!$Y$7:$AC$26,MATCH($A87,'Shortlist teams'!$X$7:$X$26,1),MATCH($C87,'Shortlist teams'!$Y$6:$AC$6,1))),"")</f>
        <v>17</v>
      </c>
      <c r="R87" s="3"/>
    </row>
    <row r="88" spans="1:18" ht="14.4" x14ac:dyDescent="0.3">
      <c r="A88" s="1">
        <v>3</v>
      </c>
      <c r="B88" s="5" t="s">
        <v>215</v>
      </c>
      <c r="C88" s="88">
        <f>IFERROR(VLOOKUP('De Uitslagen'!B88,'Shortlist teams'!B:C,2,FALSE),"")</f>
        <v>1</v>
      </c>
      <c r="D88" t="str">
        <f>IFERROR(IF(COUNTIF('De Teams'!B$5:B$25,'De Uitslagen'!$B88)*INDEX('Shortlist teams'!$Y$7:$AC$26,MATCH($A88,'Shortlist teams'!$X$7:$X$26,1),MATCH($C88,'Shortlist teams'!$Y$6:$AC$6,1))=0,"",COUNTIF('De Teams'!B$5:B$25,'De Uitslagen'!$B88)*INDEX('Shortlist teams'!$Y$7:$AC$26,MATCH($A88,'Shortlist teams'!$X$7:$X$26,1),MATCH($C88,'Shortlist teams'!$Y$6:$AC$6,1))),"")</f>
        <v/>
      </c>
      <c r="E88" t="str">
        <f>IFERROR(IF(COUNTIF('De Teams'!C$5:C$25,'De Uitslagen'!$B88)*INDEX('Shortlist teams'!$Y$7:$AC$26,MATCH($A88,'Shortlist teams'!$X$7:$X$26,1),MATCH($C88,'Shortlist teams'!$Y$6:$AC$6,1))=0,"",COUNTIF('De Teams'!C$5:C$25,'De Uitslagen'!$B88)*INDEX('Shortlist teams'!$Y$7:$AC$26,MATCH($A88,'Shortlist teams'!$X$7:$X$26,1),MATCH($C88,'Shortlist teams'!$Y$6:$AC$6,1))),"")</f>
        <v/>
      </c>
      <c r="F88">
        <f>IFERROR(IF(COUNTIF('De Teams'!D$5:D$25,'De Uitslagen'!$B88)*INDEX('Shortlist teams'!$Y$7:$AC$26,MATCH($A88,'Shortlist teams'!$X$7:$X$26,1),MATCH($C88,'Shortlist teams'!$Y$6:$AC$6,1))=0,"",COUNTIF('De Teams'!D$5:D$25,'De Uitslagen'!$B88)*INDEX('Shortlist teams'!$Y$7:$AC$26,MATCH($A88,'Shortlist teams'!$X$7:$X$26,1),MATCH($C88,'Shortlist teams'!$Y$6:$AC$6,1))),"")</f>
        <v>18</v>
      </c>
      <c r="G88">
        <f>IFERROR(IF(COUNTIF('De Teams'!E$5:E$25,'De Uitslagen'!$B88)*INDEX('Shortlist teams'!$Y$7:$AC$26,MATCH($A88,'Shortlist teams'!$X$7:$X$26,1),MATCH($C88,'Shortlist teams'!$Y$6:$AC$6,1))=0,"",COUNTIF('De Teams'!E$5:E$25,'De Uitslagen'!$B88)*INDEX('Shortlist teams'!$Y$7:$AC$26,MATCH($A88,'Shortlist teams'!$X$7:$X$26,1),MATCH($C88,'Shortlist teams'!$Y$6:$AC$6,1))),"")</f>
        <v>18</v>
      </c>
      <c r="H88" t="str">
        <f>IFERROR(IF(COUNTIF('De Teams'!F$5:F$25,'De Uitslagen'!$B88)*INDEX('Shortlist teams'!$Y$7:$AC$26,MATCH($A88,'Shortlist teams'!$X$7:$X$26,1),MATCH($C88,'Shortlist teams'!$Y$6:$AC$6,1))=0,"",COUNTIF('De Teams'!F$5:F$25,'De Uitslagen'!$B88)*INDEX('Shortlist teams'!$Y$7:$AC$26,MATCH($A88,'Shortlist teams'!$X$7:$X$26,1),MATCH($C88,'Shortlist teams'!$Y$6:$AC$6,1))),"")</f>
        <v/>
      </c>
      <c r="I88" t="str">
        <f>IFERROR(IF(COUNTIF('De Teams'!G$5:G$25,'De Uitslagen'!$B88)*INDEX('Shortlist teams'!$Y$7:$AC$26,MATCH($A88,'Shortlist teams'!$X$7:$X$26,1),MATCH($C88,'Shortlist teams'!$Y$6:$AC$6,1))=0,"",COUNTIF('De Teams'!G$5:G$25,'De Uitslagen'!$B88)*INDEX('Shortlist teams'!$Y$7:$AC$26,MATCH($A88,'Shortlist teams'!$X$7:$X$26,1),MATCH($C88,'Shortlist teams'!$Y$6:$AC$6,1))),"")</f>
        <v/>
      </c>
      <c r="J88" t="str">
        <f>IFERROR(IF(COUNTIF('De Teams'!H$5:H$25,'De Uitslagen'!$B88)*INDEX('Shortlist teams'!$Y$7:$AC$26,MATCH($A88,'Shortlist teams'!$X$7:$X$26,1),MATCH($C88,'Shortlist teams'!$Y$6:$AC$6,1))=0,"",COUNTIF('De Teams'!H$5:H$25,'De Uitslagen'!$B88)*INDEX('Shortlist teams'!$Y$7:$AC$26,MATCH($A88,'Shortlist teams'!$X$7:$X$26,1),MATCH($C88,'Shortlist teams'!$Y$6:$AC$6,1))),"")</f>
        <v/>
      </c>
      <c r="K88" t="str">
        <f>IFERROR(IF(COUNTIF('De Teams'!I$5:I$25,'De Uitslagen'!$B88)*INDEX('Shortlist teams'!$Y$7:$AC$26,MATCH($A88,'Shortlist teams'!$X$7:$X$26,1),MATCH($C88,'Shortlist teams'!$Y$6:$AC$6,1))=0,"",COUNTIF('De Teams'!I$5:I$25,'De Uitslagen'!$B88)*INDEX('Shortlist teams'!$Y$7:$AC$26,MATCH($A88,'Shortlist teams'!$X$7:$X$26,1),MATCH($C88,'Shortlist teams'!$Y$6:$AC$6,1))),"")</f>
        <v/>
      </c>
      <c r="L88" t="str">
        <f>IFERROR(IF(COUNTIF('De Teams'!J$5:J$25,'De Uitslagen'!$B88)*INDEX('Shortlist teams'!$Y$7:$AC$26,MATCH($A88,'Shortlist teams'!$X$7:$X$26,1),MATCH($C88,'Shortlist teams'!$Y$6:$AC$6,1))=0,"",COUNTIF('De Teams'!J$5:J$25,'De Uitslagen'!$B88)*INDEX('Shortlist teams'!$Y$7:$AC$26,MATCH($A88,'Shortlist teams'!$X$7:$X$26,1),MATCH($C88,'Shortlist teams'!$Y$6:$AC$6,1))),"")</f>
        <v/>
      </c>
      <c r="M88" t="str">
        <f>IFERROR(IF(COUNTIF('De Teams'!K$5:K$25,'De Uitslagen'!$B88)*INDEX('Shortlist teams'!$Y$7:$AC$26,MATCH($A88,'Shortlist teams'!$X$7:$X$26,1),MATCH($C88,'Shortlist teams'!$Y$6:$AC$6,1))=0,"",COUNTIF('De Teams'!K$5:K$25,'De Uitslagen'!$B88)*INDEX('Shortlist teams'!$Y$7:$AC$26,MATCH($A88,'Shortlist teams'!$X$7:$X$26,1),MATCH($C88,'Shortlist teams'!$Y$6:$AC$6,1))),"")</f>
        <v/>
      </c>
      <c r="N88">
        <f>IFERROR(IF(COUNTIF('De Teams'!L$5:L$25,'De Uitslagen'!$B88)*INDEX('Shortlist teams'!$Y$7:$AC$26,MATCH($A88,'Shortlist teams'!$X$7:$X$26,1),MATCH($C88,'Shortlist teams'!$Y$6:$AC$6,1))=0,"",COUNTIF('De Teams'!L$5:L$25,'De Uitslagen'!$B88)*INDEX('Shortlist teams'!$Y$7:$AC$26,MATCH($A88,'Shortlist teams'!$X$7:$X$26,1),MATCH($C88,'Shortlist teams'!$Y$6:$AC$6,1))),"")</f>
        <v>18</v>
      </c>
      <c r="O88">
        <f>IFERROR(IF(COUNTIF('De Teams'!M$5:M$25,'De Uitslagen'!$B88)*INDEX('Shortlist teams'!$Y$7:$AC$26,MATCH($A88,'Shortlist teams'!$X$7:$X$26,1),MATCH($C88,'Shortlist teams'!$Y$6:$AC$6,1))=0,"",COUNTIF('De Teams'!M$5:M$25,'De Uitslagen'!$B88)*INDEX('Shortlist teams'!$Y$7:$AC$26,MATCH($A88,'Shortlist teams'!$X$7:$X$26,1),MATCH($C88,'Shortlist teams'!$Y$6:$AC$6,1))),"")</f>
        <v>18</v>
      </c>
      <c r="P88" t="str">
        <f>IFERROR(IF(COUNTIF('De Teams'!N$5:N$25,'De Uitslagen'!$B88)*INDEX('Shortlist teams'!$Y$7:$AC$26,MATCH($A88,'Shortlist teams'!$X$7:$X$26,1),MATCH($C88,'Shortlist teams'!$Y$6:$AC$6,1))=0,"",COUNTIF('De Teams'!N$5:N$25,'De Uitslagen'!$B88)*INDEX('Shortlist teams'!$Y$7:$AC$26,MATCH($A88,'Shortlist teams'!$X$7:$X$26,1),MATCH($C88,'Shortlist teams'!$Y$6:$AC$6,1))),"")</f>
        <v/>
      </c>
      <c r="Q88" t="str">
        <f>IFERROR(IF(COUNTIF('De Teams'!O$5:O$25,'De Uitslagen'!$B88)*INDEX('Shortlist teams'!$Y$7:$AC$26,MATCH($A88,'Shortlist teams'!$X$7:$X$26,1),MATCH($C88,'Shortlist teams'!$Y$6:$AC$6,1))=0,"",COUNTIF('De Teams'!O$5:O$25,'De Uitslagen'!$B88)*INDEX('Shortlist teams'!$Y$7:$AC$26,MATCH($A88,'Shortlist teams'!$X$7:$X$26,1),MATCH($C88,'Shortlist teams'!$Y$6:$AC$6,1))),"")</f>
        <v/>
      </c>
      <c r="R88" s="3"/>
    </row>
    <row r="89" spans="1:18" ht="14.4" x14ac:dyDescent="0.3">
      <c r="A89" s="1">
        <v>4</v>
      </c>
      <c r="B89" s="8" t="s">
        <v>214</v>
      </c>
      <c r="C89" s="88" t="str">
        <f>IFERROR(VLOOKUP('De Uitslagen'!B89,'Shortlist teams'!B:C,2,FALSE),"")</f>
        <v>HC</v>
      </c>
      <c r="D89">
        <f>IFERROR(IF(COUNTIF('De Teams'!B$5:B$25,'De Uitslagen'!$B89)*INDEX('Shortlist teams'!$Y$7:$AC$26,MATCH($A89,'Shortlist teams'!$X$7:$X$26,1),MATCH($C89,'Shortlist teams'!$Y$6:$AC$6,1))=0,"",COUNTIF('De Teams'!B$5:B$25,'De Uitslagen'!$B89)*INDEX('Shortlist teams'!$Y$7:$AC$26,MATCH($A89,'Shortlist teams'!$X$7:$X$26,1),MATCH($C89,'Shortlist teams'!$Y$6:$AC$6,1))),"")</f>
        <v>13</v>
      </c>
      <c r="E89">
        <f>IFERROR(IF(COUNTIF('De Teams'!C$5:C$25,'De Uitslagen'!$B89)*INDEX('Shortlist teams'!$Y$7:$AC$26,MATCH($A89,'Shortlist teams'!$X$7:$X$26,1),MATCH($C89,'Shortlist teams'!$Y$6:$AC$6,1))=0,"",COUNTIF('De Teams'!C$5:C$25,'De Uitslagen'!$B89)*INDEX('Shortlist teams'!$Y$7:$AC$26,MATCH($A89,'Shortlist teams'!$X$7:$X$26,1),MATCH($C89,'Shortlist teams'!$Y$6:$AC$6,1))),"")</f>
        <v>13</v>
      </c>
      <c r="F89" t="str">
        <f>IFERROR(IF(COUNTIF('De Teams'!D$5:D$25,'De Uitslagen'!$B89)*INDEX('Shortlist teams'!$Y$7:$AC$26,MATCH($A89,'Shortlist teams'!$X$7:$X$26,1),MATCH($C89,'Shortlist teams'!$Y$6:$AC$6,1))=0,"",COUNTIF('De Teams'!D$5:D$25,'De Uitslagen'!$B89)*INDEX('Shortlist teams'!$Y$7:$AC$26,MATCH($A89,'Shortlist teams'!$X$7:$X$26,1),MATCH($C89,'Shortlist teams'!$Y$6:$AC$6,1))),"")</f>
        <v/>
      </c>
      <c r="G89">
        <f>IFERROR(IF(COUNTIF('De Teams'!E$5:E$25,'De Uitslagen'!$B89)*INDEX('Shortlist teams'!$Y$7:$AC$26,MATCH($A89,'Shortlist teams'!$X$7:$X$26,1),MATCH($C89,'Shortlist teams'!$Y$6:$AC$6,1))=0,"",COUNTIF('De Teams'!E$5:E$25,'De Uitslagen'!$B89)*INDEX('Shortlist teams'!$Y$7:$AC$26,MATCH($A89,'Shortlist teams'!$X$7:$X$26,1),MATCH($C89,'Shortlist teams'!$Y$6:$AC$6,1))),"")</f>
        <v>13</v>
      </c>
      <c r="H89">
        <f>IFERROR(IF(COUNTIF('De Teams'!F$5:F$25,'De Uitslagen'!$B89)*INDEX('Shortlist teams'!$Y$7:$AC$26,MATCH($A89,'Shortlist teams'!$X$7:$X$26,1),MATCH($C89,'Shortlist teams'!$Y$6:$AC$6,1))=0,"",COUNTIF('De Teams'!F$5:F$25,'De Uitslagen'!$B89)*INDEX('Shortlist teams'!$Y$7:$AC$26,MATCH($A89,'Shortlist teams'!$X$7:$X$26,1),MATCH($C89,'Shortlist teams'!$Y$6:$AC$6,1))),"")</f>
        <v>13</v>
      </c>
      <c r="I89">
        <f>IFERROR(IF(COUNTIF('De Teams'!G$5:G$25,'De Uitslagen'!$B89)*INDEX('Shortlist teams'!$Y$7:$AC$26,MATCH($A89,'Shortlist teams'!$X$7:$X$26,1),MATCH($C89,'Shortlist teams'!$Y$6:$AC$6,1))=0,"",COUNTIF('De Teams'!G$5:G$25,'De Uitslagen'!$B89)*INDEX('Shortlist teams'!$Y$7:$AC$26,MATCH($A89,'Shortlist teams'!$X$7:$X$26,1),MATCH($C89,'Shortlist teams'!$Y$6:$AC$6,1))),"")</f>
        <v>13</v>
      </c>
      <c r="J89" t="str">
        <f>IFERROR(IF(COUNTIF('De Teams'!H$5:H$25,'De Uitslagen'!$B89)*INDEX('Shortlist teams'!$Y$7:$AC$26,MATCH($A89,'Shortlist teams'!$X$7:$X$26,1),MATCH($C89,'Shortlist teams'!$Y$6:$AC$6,1))=0,"",COUNTIF('De Teams'!H$5:H$25,'De Uitslagen'!$B89)*INDEX('Shortlist teams'!$Y$7:$AC$26,MATCH($A89,'Shortlist teams'!$X$7:$X$26,1),MATCH($C89,'Shortlist teams'!$Y$6:$AC$6,1))),"")</f>
        <v/>
      </c>
      <c r="K89" t="str">
        <f>IFERROR(IF(COUNTIF('De Teams'!I$5:I$25,'De Uitslagen'!$B89)*INDEX('Shortlist teams'!$Y$7:$AC$26,MATCH($A89,'Shortlist teams'!$X$7:$X$26,1),MATCH($C89,'Shortlist teams'!$Y$6:$AC$6,1))=0,"",COUNTIF('De Teams'!I$5:I$25,'De Uitslagen'!$B89)*INDEX('Shortlist teams'!$Y$7:$AC$26,MATCH($A89,'Shortlist teams'!$X$7:$X$26,1),MATCH($C89,'Shortlist teams'!$Y$6:$AC$6,1))),"")</f>
        <v/>
      </c>
      <c r="L89">
        <f>IFERROR(IF(COUNTIF('De Teams'!J$5:J$25,'De Uitslagen'!$B89)*INDEX('Shortlist teams'!$Y$7:$AC$26,MATCH($A89,'Shortlist teams'!$X$7:$X$26,1),MATCH($C89,'Shortlist teams'!$Y$6:$AC$6,1))=0,"",COUNTIF('De Teams'!J$5:J$25,'De Uitslagen'!$B89)*INDEX('Shortlist teams'!$Y$7:$AC$26,MATCH($A89,'Shortlist teams'!$X$7:$X$26,1),MATCH($C89,'Shortlist teams'!$Y$6:$AC$6,1))),"")</f>
        <v>13</v>
      </c>
      <c r="M89" t="str">
        <f>IFERROR(IF(COUNTIF('De Teams'!K$5:K$25,'De Uitslagen'!$B89)*INDEX('Shortlist teams'!$Y$7:$AC$26,MATCH($A89,'Shortlist teams'!$X$7:$X$26,1),MATCH($C89,'Shortlist teams'!$Y$6:$AC$6,1))=0,"",COUNTIF('De Teams'!K$5:K$25,'De Uitslagen'!$B89)*INDEX('Shortlist teams'!$Y$7:$AC$26,MATCH($A89,'Shortlist teams'!$X$7:$X$26,1),MATCH($C89,'Shortlist teams'!$Y$6:$AC$6,1))),"")</f>
        <v/>
      </c>
      <c r="N89">
        <f>IFERROR(IF(COUNTIF('De Teams'!L$5:L$25,'De Uitslagen'!$B89)*INDEX('Shortlist teams'!$Y$7:$AC$26,MATCH($A89,'Shortlist teams'!$X$7:$X$26,1),MATCH($C89,'Shortlist teams'!$Y$6:$AC$6,1))=0,"",COUNTIF('De Teams'!L$5:L$25,'De Uitslagen'!$B89)*INDEX('Shortlist teams'!$Y$7:$AC$26,MATCH($A89,'Shortlist teams'!$X$7:$X$26,1),MATCH($C89,'Shortlist teams'!$Y$6:$AC$6,1))),"")</f>
        <v>13</v>
      </c>
      <c r="O89" t="str">
        <f>IFERROR(IF(COUNTIF('De Teams'!M$5:M$25,'De Uitslagen'!$B89)*INDEX('Shortlist teams'!$Y$7:$AC$26,MATCH($A89,'Shortlist teams'!$X$7:$X$26,1),MATCH($C89,'Shortlist teams'!$Y$6:$AC$6,1))=0,"",COUNTIF('De Teams'!M$5:M$25,'De Uitslagen'!$B89)*INDEX('Shortlist teams'!$Y$7:$AC$26,MATCH($A89,'Shortlist teams'!$X$7:$X$26,1),MATCH($C89,'Shortlist teams'!$Y$6:$AC$6,1))),"")</f>
        <v/>
      </c>
      <c r="P89" t="str">
        <f>IFERROR(IF(COUNTIF('De Teams'!N$5:N$25,'De Uitslagen'!$B89)*INDEX('Shortlist teams'!$Y$7:$AC$26,MATCH($A89,'Shortlist teams'!$X$7:$X$26,1),MATCH($C89,'Shortlist teams'!$Y$6:$AC$6,1))=0,"",COUNTIF('De Teams'!N$5:N$25,'De Uitslagen'!$B89)*INDEX('Shortlist teams'!$Y$7:$AC$26,MATCH($A89,'Shortlist teams'!$X$7:$X$26,1),MATCH($C89,'Shortlist teams'!$Y$6:$AC$6,1))),"")</f>
        <v/>
      </c>
      <c r="Q89">
        <f>IFERROR(IF(COUNTIF('De Teams'!O$5:O$25,'De Uitslagen'!$B89)*INDEX('Shortlist teams'!$Y$7:$AC$26,MATCH($A89,'Shortlist teams'!$X$7:$X$26,1),MATCH($C89,'Shortlist teams'!$Y$6:$AC$6,1))=0,"",COUNTIF('De Teams'!O$5:O$25,'De Uitslagen'!$B89)*INDEX('Shortlist teams'!$Y$7:$AC$26,MATCH($A89,'Shortlist teams'!$X$7:$X$26,1),MATCH($C89,'Shortlist teams'!$Y$6:$AC$6,1))),"")</f>
        <v>13</v>
      </c>
      <c r="R89" s="3"/>
    </row>
    <row r="90" spans="1:18" ht="14.4" x14ac:dyDescent="0.3">
      <c r="A90" s="1">
        <v>5</v>
      </c>
      <c r="B90" s="6" t="s">
        <v>14</v>
      </c>
      <c r="C90" s="88" t="str">
        <f>IFERROR(VLOOKUP('De Uitslagen'!B90,'Shortlist teams'!B:C,2,FALSE),"")</f>
        <v>HC</v>
      </c>
      <c r="D90" t="str">
        <f>IFERROR(IF(COUNTIF('De Teams'!B$5:B$25,'De Uitslagen'!$B90)*INDEX('Shortlist teams'!$Y$7:$AC$26,MATCH($A90,'Shortlist teams'!$X$7:$X$26,1),MATCH($C90,'Shortlist teams'!$Y$6:$AC$6,1))=0,"",COUNTIF('De Teams'!B$5:B$25,'De Uitslagen'!$B90)*INDEX('Shortlist teams'!$Y$7:$AC$26,MATCH($A90,'Shortlist teams'!$X$7:$X$26,1),MATCH($C90,'Shortlist teams'!$Y$6:$AC$6,1))),"")</f>
        <v/>
      </c>
      <c r="E90">
        <f>IFERROR(IF(COUNTIF('De Teams'!C$5:C$25,'De Uitslagen'!$B90)*INDEX('Shortlist teams'!$Y$7:$AC$26,MATCH($A90,'Shortlist teams'!$X$7:$X$26,1),MATCH($C90,'Shortlist teams'!$Y$6:$AC$6,1))=0,"",COUNTIF('De Teams'!C$5:C$25,'De Uitslagen'!$B90)*INDEX('Shortlist teams'!$Y$7:$AC$26,MATCH($A90,'Shortlist teams'!$X$7:$X$26,1),MATCH($C90,'Shortlist teams'!$Y$6:$AC$6,1))),"")</f>
        <v>11</v>
      </c>
      <c r="F90">
        <f>IFERROR(IF(COUNTIF('De Teams'!D$5:D$25,'De Uitslagen'!$B90)*INDEX('Shortlist teams'!$Y$7:$AC$26,MATCH($A90,'Shortlist teams'!$X$7:$X$26,1),MATCH($C90,'Shortlist teams'!$Y$6:$AC$6,1))=0,"",COUNTIF('De Teams'!D$5:D$25,'De Uitslagen'!$B90)*INDEX('Shortlist teams'!$Y$7:$AC$26,MATCH($A90,'Shortlist teams'!$X$7:$X$26,1),MATCH($C90,'Shortlist teams'!$Y$6:$AC$6,1))),"")</f>
        <v>11</v>
      </c>
      <c r="G90">
        <f>IFERROR(IF(COUNTIF('De Teams'!E$5:E$25,'De Uitslagen'!$B90)*INDEX('Shortlist teams'!$Y$7:$AC$26,MATCH($A90,'Shortlist teams'!$X$7:$X$26,1),MATCH($C90,'Shortlist teams'!$Y$6:$AC$6,1))=0,"",COUNTIF('De Teams'!E$5:E$25,'De Uitslagen'!$B90)*INDEX('Shortlist teams'!$Y$7:$AC$26,MATCH($A90,'Shortlist teams'!$X$7:$X$26,1),MATCH($C90,'Shortlist teams'!$Y$6:$AC$6,1))),"")</f>
        <v>11</v>
      </c>
      <c r="H90">
        <f>IFERROR(IF(COUNTIF('De Teams'!F$5:F$25,'De Uitslagen'!$B90)*INDEX('Shortlist teams'!$Y$7:$AC$26,MATCH($A90,'Shortlist teams'!$X$7:$X$26,1),MATCH($C90,'Shortlist teams'!$Y$6:$AC$6,1))=0,"",COUNTIF('De Teams'!F$5:F$25,'De Uitslagen'!$B90)*INDEX('Shortlist teams'!$Y$7:$AC$26,MATCH($A90,'Shortlist teams'!$X$7:$X$26,1),MATCH($C90,'Shortlist teams'!$Y$6:$AC$6,1))),"")</f>
        <v>11</v>
      </c>
      <c r="I90">
        <f>IFERROR(IF(COUNTIF('De Teams'!G$5:G$25,'De Uitslagen'!$B90)*INDEX('Shortlist teams'!$Y$7:$AC$26,MATCH($A90,'Shortlist teams'!$X$7:$X$26,1),MATCH($C90,'Shortlist teams'!$Y$6:$AC$6,1))=0,"",COUNTIF('De Teams'!G$5:G$25,'De Uitslagen'!$B90)*INDEX('Shortlist teams'!$Y$7:$AC$26,MATCH($A90,'Shortlist teams'!$X$7:$X$26,1),MATCH($C90,'Shortlist teams'!$Y$6:$AC$6,1))),"")</f>
        <v>11</v>
      </c>
      <c r="J90" t="str">
        <f>IFERROR(IF(COUNTIF('De Teams'!H$5:H$25,'De Uitslagen'!$B90)*INDEX('Shortlist teams'!$Y$7:$AC$26,MATCH($A90,'Shortlist teams'!$X$7:$X$26,1),MATCH($C90,'Shortlist teams'!$Y$6:$AC$6,1))=0,"",COUNTIF('De Teams'!H$5:H$25,'De Uitslagen'!$B90)*INDEX('Shortlist teams'!$Y$7:$AC$26,MATCH($A90,'Shortlist teams'!$X$7:$X$26,1),MATCH($C90,'Shortlist teams'!$Y$6:$AC$6,1))),"")</f>
        <v/>
      </c>
      <c r="K90">
        <f>IFERROR(IF(COUNTIF('De Teams'!I$5:I$25,'De Uitslagen'!$B90)*INDEX('Shortlist teams'!$Y$7:$AC$26,MATCH($A90,'Shortlist teams'!$X$7:$X$26,1),MATCH($C90,'Shortlist teams'!$Y$6:$AC$6,1))=0,"",COUNTIF('De Teams'!I$5:I$25,'De Uitslagen'!$B90)*INDEX('Shortlist teams'!$Y$7:$AC$26,MATCH($A90,'Shortlist teams'!$X$7:$X$26,1),MATCH($C90,'Shortlist teams'!$Y$6:$AC$6,1))),"")</f>
        <v>11</v>
      </c>
      <c r="L90">
        <f>IFERROR(IF(COUNTIF('De Teams'!J$5:J$25,'De Uitslagen'!$B90)*INDEX('Shortlist teams'!$Y$7:$AC$26,MATCH($A90,'Shortlist teams'!$X$7:$X$26,1),MATCH($C90,'Shortlist teams'!$Y$6:$AC$6,1))=0,"",COUNTIF('De Teams'!J$5:J$25,'De Uitslagen'!$B90)*INDEX('Shortlist teams'!$Y$7:$AC$26,MATCH($A90,'Shortlist teams'!$X$7:$X$26,1),MATCH($C90,'Shortlist teams'!$Y$6:$AC$6,1))),"")</f>
        <v>11</v>
      </c>
      <c r="M90">
        <f>IFERROR(IF(COUNTIF('De Teams'!K$5:K$25,'De Uitslagen'!$B90)*INDEX('Shortlist teams'!$Y$7:$AC$26,MATCH($A90,'Shortlist teams'!$X$7:$X$26,1),MATCH($C90,'Shortlist teams'!$Y$6:$AC$6,1))=0,"",COUNTIF('De Teams'!K$5:K$25,'De Uitslagen'!$B90)*INDEX('Shortlist teams'!$Y$7:$AC$26,MATCH($A90,'Shortlist teams'!$X$7:$X$26,1),MATCH($C90,'Shortlist teams'!$Y$6:$AC$6,1))),"")</f>
        <v>11</v>
      </c>
      <c r="N90">
        <f>IFERROR(IF(COUNTIF('De Teams'!L$5:L$25,'De Uitslagen'!$B90)*INDEX('Shortlist teams'!$Y$7:$AC$26,MATCH($A90,'Shortlist teams'!$X$7:$X$26,1),MATCH($C90,'Shortlist teams'!$Y$6:$AC$6,1))=0,"",COUNTIF('De Teams'!L$5:L$25,'De Uitslagen'!$B90)*INDEX('Shortlist teams'!$Y$7:$AC$26,MATCH($A90,'Shortlist teams'!$X$7:$X$26,1),MATCH($C90,'Shortlist teams'!$Y$6:$AC$6,1))),"")</f>
        <v>11</v>
      </c>
      <c r="O90">
        <f>IFERROR(IF(COUNTIF('De Teams'!M$5:M$25,'De Uitslagen'!$B90)*INDEX('Shortlist teams'!$Y$7:$AC$26,MATCH($A90,'Shortlist teams'!$X$7:$X$26,1),MATCH($C90,'Shortlist teams'!$Y$6:$AC$6,1))=0,"",COUNTIF('De Teams'!M$5:M$25,'De Uitslagen'!$B90)*INDEX('Shortlist teams'!$Y$7:$AC$26,MATCH($A90,'Shortlist teams'!$X$7:$X$26,1),MATCH($C90,'Shortlist teams'!$Y$6:$AC$6,1))),"")</f>
        <v>11</v>
      </c>
      <c r="P90">
        <f>IFERROR(IF(COUNTIF('De Teams'!N$5:N$25,'De Uitslagen'!$B90)*INDEX('Shortlist teams'!$Y$7:$AC$26,MATCH($A90,'Shortlist teams'!$X$7:$X$26,1),MATCH($C90,'Shortlist teams'!$Y$6:$AC$6,1))=0,"",COUNTIF('De Teams'!N$5:N$25,'De Uitslagen'!$B90)*INDEX('Shortlist teams'!$Y$7:$AC$26,MATCH($A90,'Shortlist teams'!$X$7:$X$26,1),MATCH($C90,'Shortlist teams'!$Y$6:$AC$6,1))),"")</f>
        <v>11</v>
      </c>
      <c r="Q90">
        <f>IFERROR(IF(COUNTIF('De Teams'!O$5:O$25,'De Uitslagen'!$B90)*INDEX('Shortlist teams'!$Y$7:$AC$26,MATCH($A90,'Shortlist teams'!$X$7:$X$26,1),MATCH($C90,'Shortlist teams'!$Y$6:$AC$6,1))=0,"",COUNTIF('De Teams'!O$5:O$25,'De Uitslagen'!$B90)*INDEX('Shortlist teams'!$Y$7:$AC$26,MATCH($A90,'Shortlist teams'!$X$7:$X$26,1),MATCH($C90,'Shortlist teams'!$Y$6:$AC$6,1))),"")</f>
        <v>11</v>
      </c>
      <c r="R90" s="3"/>
    </row>
    <row r="91" spans="1:18" ht="14.4" x14ac:dyDescent="0.3">
      <c r="A91" s="1">
        <v>6</v>
      </c>
      <c r="B91" s="5" t="s">
        <v>173</v>
      </c>
      <c r="C91" s="88">
        <f>IFERROR(VLOOKUP('De Uitslagen'!B91,'Shortlist teams'!B:C,2,FALSE),"")</f>
        <v>1</v>
      </c>
      <c r="D91">
        <f>IFERROR(IF(COUNTIF('De Teams'!B$5:B$25,'De Uitslagen'!$B91)*INDEX('Shortlist teams'!$Y$7:$AC$26,MATCH($A91,'Shortlist teams'!$X$7:$X$26,1),MATCH($C91,'Shortlist teams'!$Y$6:$AC$6,1))=0,"",COUNTIF('De Teams'!B$5:B$25,'De Uitslagen'!$B91)*INDEX('Shortlist teams'!$Y$7:$AC$26,MATCH($A91,'Shortlist teams'!$X$7:$X$26,1),MATCH($C91,'Shortlist teams'!$Y$6:$AC$6,1))),"")</f>
        <v>13</v>
      </c>
      <c r="E91" t="str">
        <f>IFERROR(IF(COUNTIF('De Teams'!C$5:C$25,'De Uitslagen'!$B91)*INDEX('Shortlist teams'!$Y$7:$AC$26,MATCH($A91,'Shortlist teams'!$X$7:$X$26,1),MATCH($C91,'Shortlist teams'!$Y$6:$AC$6,1))=0,"",COUNTIF('De Teams'!C$5:C$25,'De Uitslagen'!$B91)*INDEX('Shortlist teams'!$Y$7:$AC$26,MATCH($A91,'Shortlist teams'!$X$7:$X$26,1),MATCH($C91,'Shortlist teams'!$Y$6:$AC$6,1))),"")</f>
        <v/>
      </c>
      <c r="F91">
        <f>IFERROR(IF(COUNTIF('De Teams'!D$5:D$25,'De Uitslagen'!$B91)*INDEX('Shortlist teams'!$Y$7:$AC$26,MATCH($A91,'Shortlist teams'!$X$7:$X$26,1),MATCH($C91,'Shortlist teams'!$Y$6:$AC$6,1))=0,"",COUNTIF('De Teams'!D$5:D$25,'De Uitslagen'!$B91)*INDEX('Shortlist teams'!$Y$7:$AC$26,MATCH($A91,'Shortlist teams'!$X$7:$X$26,1),MATCH($C91,'Shortlist teams'!$Y$6:$AC$6,1))),"")</f>
        <v>13</v>
      </c>
      <c r="G91">
        <f>IFERROR(IF(COUNTIF('De Teams'!E$5:E$25,'De Uitslagen'!$B91)*INDEX('Shortlist teams'!$Y$7:$AC$26,MATCH($A91,'Shortlist teams'!$X$7:$X$26,1),MATCH($C91,'Shortlist teams'!$Y$6:$AC$6,1))=0,"",COUNTIF('De Teams'!E$5:E$25,'De Uitslagen'!$B91)*INDEX('Shortlist teams'!$Y$7:$AC$26,MATCH($A91,'Shortlist teams'!$X$7:$X$26,1),MATCH($C91,'Shortlist teams'!$Y$6:$AC$6,1))),"")</f>
        <v>13</v>
      </c>
      <c r="H91">
        <f>IFERROR(IF(COUNTIF('De Teams'!F$5:F$25,'De Uitslagen'!$B91)*INDEX('Shortlist teams'!$Y$7:$AC$26,MATCH($A91,'Shortlist teams'!$X$7:$X$26,1),MATCH($C91,'Shortlist teams'!$Y$6:$AC$6,1))=0,"",COUNTIF('De Teams'!F$5:F$25,'De Uitslagen'!$B91)*INDEX('Shortlist teams'!$Y$7:$AC$26,MATCH($A91,'Shortlist teams'!$X$7:$X$26,1),MATCH($C91,'Shortlist teams'!$Y$6:$AC$6,1))),"")</f>
        <v>13</v>
      </c>
      <c r="I91" t="str">
        <f>IFERROR(IF(COUNTIF('De Teams'!G$5:G$25,'De Uitslagen'!$B91)*INDEX('Shortlist teams'!$Y$7:$AC$26,MATCH($A91,'Shortlist teams'!$X$7:$X$26,1),MATCH($C91,'Shortlist teams'!$Y$6:$AC$6,1))=0,"",COUNTIF('De Teams'!G$5:G$25,'De Uitslagen'!$B91)*INDEX('Shortlist teams'!$Y$7:$AC$26,MATCH($A91,'Shortlist teams'!$X$7:$X$26,1),MATCH($C91,'Shortlist teams'!$Y$6:$AC$6,1))),"")</f>
        <v/>
      </c>
      <c r="J91">
        <f>IFERROR(IF(COUNTIF('De Teams'!H$5:H$25,'De Uitslagen'!$B91)*INDEX('Shortlist teams'!$Y$7:$AC$26,MATCH($A91,'Shortlist teams'!$X$7:$X$26,1),MATCH($C91,'Shortlist teams'!$Y$6:$AC$6,1))=0,"",COUNTIF('De Teams'!H$5:H$25,'De Uitslagen'!$B91)*INDEX('Shortlist teams'!$Y$7:$AC$26,MATCH($A91,'Shortlist teams'!$X$7:$X$26,1),MATCH($C91,'Shortlist teams'!$Y$6:$AC$6,1))),"")</f>
        <v>13</v>
      </c>
      <c r="K91">
        <f>IFERROR(IF(COUNTIF('De Teams'!I$5:I$25,'De Uitslagen'!$B91)*INDEX('Shortlist teams'!$Y$7:$AC$26,MATCH($A91,'Shortlist teams'!$X$7:$X$26,1),MATCH($C91,'Shortlist teams'!$Y$6:$AC$6,1))=0,"",COUNTIF('De Teams'!I$5:I$25,'De Uitslagen'!$B91)*INDEX('Shortlist teams'!$Y$7:$AC$26,MATCH($A91,'Shortlist teams'!$X$7:$X$26,1),MATCH($C91,'Shortlist teams'!$Y$6:$AC$6,1))),"")</f>
        <v>13</v>
      </c>
      <c r="L91">
        <f>IFERROR(IF(COUNTIF('De Teams'!J$5:J$25,'De Uitslagen'!$B91)*INDEX('Shortlist teams'!$Y$7:$AC$26,MATCH($A91,'Shortlist teams'!$X$7:$X$26,1),MATCH($C91,'Shortlist teams'!$Y$6:$AC$6,1))=0,"",COUNTIF('De Teams'!J$5:J$25,'De Uitslagen'!$B91)*INDEX('Shortlist teams'!$Y$7:$AC$26,MATCH($A91,'Shortlist teams'!$X$7:$X$26,1),MATCH($C91,'Shortlist teams'!$Y$6:$AC$6,1))),"")</f>
        <v>13</v>
      </c>
      <c r="M91">
        <f>IFERROR(IF(COUNTIF('De Teams'!K$5:K$25,'De Uitslagen'!$B91)*INDEX('Shortlist teams'!$Y$7:$AC$26,MATCH($A91,'Shortlist teams'!$X$7:$X$26,1),MATCH($C91,'Shortlist teams'!$Y$6:$AC$6,1))=0,"",COUNTIF('De Teams'!K$5:K$25,'De Uitslagen'!$B91)*INDEX('Shortlist teams'!$Y$7:$AC$26,MATCH($A91,'Shortlist teams'!$X$7:$X$26,1),MATCH($C91,'Shortlist teams'!$Y$6:$AC$6,1))),"")</f>
        <v>13</v>
      </c>
      <c r="N91">
        <f>IFERROR(IF(COUNTIF('De Teams'!L$5:L$25,'De Uitslagen'!$B91)*INDEX('Shortlist teams'!$Y$7:$AC$26,MATCH($A91,'Shortlist teams'!$X$7:$X$26,1),MATCH($C91,'Shortlist teams'!$Y$6:$AC$6,1))=0,"",COUNTIF('De Teams'!L$5:L$25,'De Uitslagen'!$B91)*INDEX('Shortlist teams'!$Y$7:$AC$26,MATCH($A91,'Shortlist teams'!$X$7:$X$26,1),MATCH($C91,'Shortlist teams'!$Y$6:$AC$6,1))),"")</f>
        <v>13</v>
      </c>
      <c r="O91">
        <f>IFERROR(IF(COUNTIF('De Teams'!M$5:M$25,'De Uitslagen'!$B91)*INDEX('Shortlist teams'!$Y$7:$AC$26,MATCH($A91,'Shortlist teams'!$X$7:$X$26,1),MATCH($C91,'Shortlist teams'!$Y$6:$AC$6,1))=0,"",COUNTIF('De Teams'!M$5:M$25,'De Uitslagen'!$B91)*INDEX('Shortlist teams'!$Y$7:$AC$26,MATCH($A91,'Shortlist teams'!$X$7:$X$26,1),MATCH($C91,'Shortlist teams'!$Y$6:$AC$6,1))),"")</f>
        <v>13</v>
      </c>
      <c r="P91">
        <f>IFERROR(IF(COUNTIF('De Teams'!N$5:N$25,'De Uitslagen'!$B91)*INDEX('Shortlist teams'!$Y$7:$AC$26,MATCH($A91,'Shortlist teams'!$X$7:$X$26,1),MATCH($C91,'Shortlist teams'!$Y$6:$AC$6,1))=0,"",COUNTIF('De Teams'!N$5:N$25,'De Uitslagen'!$B91)*INDEX('Shortlist teams'!$Y$7:$AC$26,MATCH($A91,'Shortlist teams'!$X$7:$X$26,1),MATCH($C91,'Shortlist teams'!$Y$6:$AC$6,1))),"")</f>
        <v>13</v>
      </c>
      <c r="Q91" t="str">
        <f>IFERROR(IF(COUNTIF('De Teams'!O$5:O$25,'De Uitslagen'!$B91)*INDEX('Shortlist teams'!$Y$7:$AC$26,MATCH($A91,'Shortlist teams'!$X$7:$X$26,1),MATCH($C91,'Shortlist teams'!$Y$6:$AC$6,1))=0,"",COUNTIF('De Teams'!O$5:O$25,'De Uitslagen'!$B91)*INDEX('Shortlist teams'!$Y$7:$AC$26,MATCH($A91,'Shortlist teams'!$X$7:$X$26,1),MATCH($C91,'Shortlist teams'!$Y$6:$AC$6,1))),"")</f>
        <v/>
      </c>
      <c r="R91" s="3"/>
    </row>
    <row r="92" spans="1:18" ht="14.4" x14ac:dyDescent="0.3">
      <c r="A92" s="1">
        <v>7</v>
      </c>
      <c r="B92" s="8" t="s">
        <v>159</v>
      </c>
      <c r="C92" s="88">
        <f>IFERROR(VLOOKUP('De Uitslagen'!B92,'Shortlist teams'!B:C,2,FALSE),"")</f>
        <v>1</v>
      </c>
      <c r="D92" t="str">
        <f>IFERROR(IF(COUNTIF('De Teams'!B$5:B$25,'De Uitslagen'!$B92)*INDEX('Shortlist teams'!$Y$7:$AC$26,MATCH($A92,'Shortlist teams'!$X$7:$X$26,1),MATCH($C92,'Shortlist teams'!$Y$6:$AC$6,1))=0,"",COUNTIF('De Teams'!B$5:B$25,'De Uitslagen'!$B92)*INDEX('Shortlist teams'!$Y$7:$AC$26,MATCH($A92,'Shortlist teams'!$X$7:$X$26,1),MATCH($C92,'Shortlist teams'!$Y$6:$AC$6,1))),"")</f>
        <v/>
      </c>
      <c r="E92" t="str">
        <f>IFERROR(IF(COUNTIF('De Teams'!C$5:C$25,'De Uitslagen'!$B92)*INDEX('Shortlist teams'!$Y$7:$AC$26,MATCH($A92,'Shortlist teams'!$X$7:$X$26,1),MATCH($C92,'Shortlist teams'!$Y$6:$AC$6,1))=0,"",COUNTIF('De Teams'!C$5:C$25,'De Uitslagen'!$B92)*INDEX('Shortlist teams'!$Y$7:$AC$26,MATCH($A92,'Shortlist teams'!$X$7:$X$26,1),MATCH($C92,'Shortlist teams'!$Y$6:$AC$6,1))),"")</f>
        <v/>
      </c>
      <c r="F92" t="str">
        <f>IFERROR(IF(COUNTIF('De Teams'!D$5:D$25,'De Uitslagen'!$B92)*INDEX('Shortlist teams'!$Y$7:$AC$26,MATCH($A92,'Shortlist teams'!$X$7:$X$26,1),MATCH($C92,'Shortlist teams'!$Y$6:$AC$6,1))=0,"",COUNTIF('De Teams'!D$5:D$25,'De Uitslagen'!$B92)*INDEX('Shortlist teams'!$Y$7:$AC$26,MATCH($A92,'Shortlist teams'!$X$7:$X$26,1),MATCH($C92,'Shortlist teams'!$Y$6:$AC$6,1))),"")</f>
        <v/>
      </c>
      <c r="G92" t="str">
        <f>IFERROR(IF(COUNTIF('De Teams'!E$5:E$25,'De Uitslagen'!$B92)*INDEX('Shortlist teams'!$Y$7:$AC$26,MATCH($A92,'Shortlist teams'!$X$7:$X$26,1),MATCH($C92,'Shortlist teams'!$Y$6:$AC$6,1))=0,"",COUNTIF('De Teams'!E$5:E$25,'De Uitslagen'!$B92)*INDEX('Shortlist teams'!$Y$7:$AC$26,MATCH($A92,'Shortlist teams'!$X$7:$X$26,1),MATCH($C92,'Shortlist teams'!$Y$6:$AC$6,1))),"")</f>
        <v/>
      </c>
      <c r="H92" t="str">
        <f>IFERROR(IF(COUNTIF('De Teams'!F$5:F$25,'De Uitslagen'!$B92)*INDEX('Shortlist teams'!$Y$7:$AC$26,MATCH($A92,'Shortlist teams'!$X$7:$X$26,1),MATCH($C92,'Shortlist teams'!$Y$6:$AC$6,1))=0,"",COUNTIF('De Teams'!F$5:F$25,'De Uitslagen'!$B92)*INDEX('Shortlist teams'!$Y$7:$AC$26,MATCH($A92,'Shortlist teams'!$X$7:$X$26,1),MATCH($C92,'Shortlist teams'!$Y$6:$AC$6,1))),"")</f>
        <v/>
      </c>
      <c r="I92" t="str">
        <f>IFERROR(IF(COUNTIF('De Teams'!G$5:G$25,'De Uitslagen'!$B92)*INDEX('Shortlist teams'!$Y$7:$AC$26,MATCH($A92,'Shortlist teams'!$X$7:$X$26,1),MATCH($C92,'Shortlist teams'!$Y$6:$AC$6,1))=0,"",COUNTIF('De Teams'!G$5:G$25,'De Uitslagen'!$B92)*INDEX('Shortlist teams'!$Y$7:$AC$26,MATCH($A92,'Shortlist teams'!$X$7:$X$26,1),MATCH($C92,'Shortlist teams'!$Y$6:$AC$6,1))),"")</f>
        <v/>
      </c>
      <c r="J92" t="str">
        <f>IFERROR(IF(COUNTIF('De Teams'!H$5:H$25,'De Uitslagen'!$B92)*INDEX('Shortlist teams'!$Y$7:$AC$26,MATCH($A92,'Shortlist teams'!$X$7:$X$26,1),MATCH($C92,'Shortlist teams'!$Y$6:$AC$6,1))=0,"",COUNTIF('De Teams'!H$5:H$25,'De Uitslagen'!$B92)*INDEX('Shortlist teams'!$Y$7:$AC$26,MATCH($A92,'Shortlist teams'!$X$7:$X$26,1),MATCH($C92,'Shortlist teams'!$Y$6:$AC$6,1))),"")</f>
        <v/>
      </c>
      <c r="K92" t="str">
        <f>IFERROR(IF(COUNTIF('De Teams'!I$5:I$25,'De Uitslagen'!$B92)*INDEX('Shortlist teams'!$Y$7:$AC$26,MATCH($A92,'Shortlist teams'!$X$7:$X$26,1),MATCH($C92,'Shortlist teams'!$Y$6:$AC$6,1))=0,"",COUNTIF('De Teams'!I$5:I$25,'De Uitslagen'!$B92)*INDEX('Shortlist teams'!$Y$7:$AC$26,MATCH($A92,'Shortlist teams'!$X$7:$X$26,1),MATCH($C92,'Shortlist teams'!$Y$6:$AC$6,1))),"")</f>
        <v/>
      </c>
      <c r="L92" t="str">
        <f>IFERROR(IF(COUNTIF('De Teams'!J$5:J$25,'De Uitslagen'!$B92)*INDEX('Shortlist teams'!$Y$7:$AC$26,MATCH($A92,'Shortlist teams'!$X$7:$X$26,1),MATCH($C92,'Shortlist teams'!$Y$6:$AC$6,1))=0,"",COUNTIF('De Teams'!J$5:J$25,'De Uitslagen'!$B92)*INDEX('Shortlist teams'!$Y$7:$AC$26,MATCH($A92,'Shortlist teams'!$X$7:$X$26,1),MATCH($C92,'Shortlist teams'!$Y$6:$AC$6,1))),"")</f>
        <v/>
      </c>
      <c r="M92" t="str">
        <f>IFERROR(IF(COUNTIF('De Teams'!K$5:K$25,'De Uitslagen'!$B92)*INDEX('Shortlist teams'!$Y$7:$AC$26,MATCH($A92,'Shortlist teams'!$X$7:$X$26,1),MATCH($C92,'Shortlist teams'!$Y$6:$AC$6,1))=0,"",COUNTIF('De Teams'!K$5:K$25,'De Uitslagen'!$B92)*INDEX('Shortlist teams'!$Y$7:$AC$26,MATCH($A92,'Shortlist teams'!$X$7:$X$26,1),MATCH($C92,'Shortlist teams'!$Y$6:$AC$6,1))),"")</f>
        <v/>
      </c>
      <c r="N92" t="str">
        <f>IFERROR(IF(COUNTIF('De Teams'!L$5:L$25,'De Uitslagen'!$B92)*INDEX('Shortlist teams'!$Y$7:$AC$26,MATCH($A92,'Shortlist teams'!$X$7:$X$26,1),MATCH($C92,'Shortlist teams'!$Y$6:$AC$6,1))=0,"",COUNTIF('De Teams'!L$5:L$25,'De Uitslagen'!$B92)*INDEX('Shortlist teams'!$Y$7:$AC$26,MATCH($A92,'Shortlist teams'!$X$7:$X$26,1),MATCH($C92,'Shortlist teams'!$Y$6:$AC$6,1))),"")</f>
        <v/>
      </c>
      <c r="O92" t="str">
        <f>IFERROR(IF(COUNTIF('De Teams'!M$5:M$25,'De Uitslagen'!$B92)*INDEX('Shortlist teams'!$Y$7:$AC$26,MATCH($A92,'Shortlist teams'!$X$7:$X$26,1),MATCH($C92,'Shortlist teams'!$Y$6:$AC$6,1))=0,"",COUNTIF('De Teams'!M$5:M$25,'De Uitslagen'!$B92)*INDEX('Shortlist teams'!$Y$7:$AC$26,MATCH($A92,'Shortlist teams'!$X$7:$X$26,1),MATCH($C92,'Shortlist teams'!$Y$6:$AC$6,1))),"")</f>
        <v/>
      </c>
      <c r="P92" t="str">
        <f>IFERROR(IF(COUNTIF('De Teams'!N$5:N$25,'De Uitslagen'!$B92)*INDEX('Shortlist teams'!$Y$7:$AC$26,MATCH($A92,'Shortlist teams'!$X$7:$X$26,1),MATCH($C92,'Shortlist teams'!$Y$6:$AC$6,1))=0,"",COUNTIF('De Teams'!N$5:N$25,'De Uitslagen'!$B92)*INDEX('Shortlist teams'!$Y$7:$AC$26,MATCH($A92,'Shortlist teams'!$X$7:$X$26,1),MATCH($C92,'Shortlist teams'!$Y$6:$AC$6,1))),"")</f>
        <v/>
      </c>
      <c r="Q92" t="str">
        <f>IFERROR(IF(COUNTIF('De Teams'!O$5:O$25,'De Uitslagen'!$B92)*INDEX('Shortlist teams'!$Y$7:$AC$26,MATCH($A92,'Shortlist teams'!$X$7:$X$26,1),MATCH($C92,'Shortlist teams'!$Y$6:$AC$6,1))=0,"",COUNTIF('De Teams'!O$5:O$25,'De Uitslagen'!$B92)*INDEX('Shortlist teams'!$Y$7:$AC$26,MATCH($A92,'Shortlist teams'!$X$7:$X$26,1),MATCH($C92,'Shortlist teams'!$Y$6:$AC$6,1))),"")</f>
        <v/>
      </c>
      <c r="R92" s="3"/>
    </row>
    <row r="93" spans="1:18" ht="14.4" x14ac:dyDescent="0.3">
      <c r="A93" s="1">
        <v>8</v>
      </c>
      <c r="B93" s="8" t="s">
        <v>219</v>
      </c>
      <c r="C93" s="88">
        <f>IFERROR(VLOOKUP('De Uitslagen'!B93,'Shortlist teams'!B:C,2,FALSE),"")</f>
        <v>2</v>
      </c>
      <c r="D93" t="str">
        <f>IFERROR(IF(COUNTIF('De Teams'!B$5:B$25,'De Uitslagen'!$B93)*INDEX('Shortlist teams'!$Y$7:$AC$26,MATCH($A93,'Shortlist teams'!$X$7:$X$26,1),MATCH($C93,'Shortlist teams'!$Y$6:$AC$6,1))=0,"",COUNTIF('De Teams'!B$5:B$25,'De Uitslagen'!$B93)*INDEX('Shortlist teams'!$Y$7:$AC$26,MATCH($A93,'Shortlist teams'!$X$7:$X$26,1),MATCH($C93,'Shortlist teams'!$Y$6:$AC$6,1))),"")</f>
        <v/>
      </c>
      <c r="E93" t="str">
        <f>IFERROR(IF(COUNTIF('De Teams'!C$5:C$25,'De Uitslagen'!$B93)*INDEX('Shortlist teams'!$Y$7:$AC$26,MATCH($A93,'Shortlist teams'!$X$7:$X$26,1),MATCH($C93,'Shortlist teams'!$Y$6:$AC$6,1))=0,"",COUNTIF('De Teams'!C$5:C$25,'De Uitslagen'!$B93)*INDEX('Shortlist teams'!$Y$7:$AC$26,MATCH($A93,'Shortlist teams'!$X$7:$X$26,1),MATCH($C93,'Shortlist teams'!$Y$6:$AC$6,1))),"")</f>
        <v/>
      </c>
      <c r="F93" t="str">
        <f>IFERROR(IF(COUNTIF('De Teams'!D$5:D$25,'De Uitslagen'!$B93)*INDEX('Shortlist teams'!$Y$7:$AC$26,MATCH($A93,'Shortlist teams'!$X$7:$X$26,1),MATCH($C93,'Shortlist teams'!$Y$6:$AC$6,1))=0,"",COUNTIF('De Teams'!D$5:D$25,'De Uitslagen'!$B93)*INDEX('Shortlist teams'!$Y$7:$AC$26,MATCH($A93,'Shortlist teams'!$X$7:$X$26,1),MATCH($C93,'Shortlist teams'!$Y$6:$AC$6,1))),"")</f>
        <v/>
      </c>
      <c r="G93" t="str">
        <f>IFERROR(IF(COUNTIF('De Teams'!E$5:E$25,'De Uitslagen'!$B93)*INDEX('Shortlist teams'!$Y$7:$AC$26,MATCH($A93,'Shortlist teams'!$X$7:$X$26,1),MATCH($C93,'Shortlist teams'!$Y$6:$AC$6,1))=0,"",COUNTIF('De Teams'!E$5:E$25,'De Uitslagen'!$B93)*INDEX('Shortlist teams'!$Y$7:$AC$26,MATCH($A93,'Shortlist teams'!$X$7:$X$26,1),MATCH($C93,'Shortlist teams'!$Y$6:$AC$6,1))),"")</f>
        <v/>
      </c>
      <c r="H93" t="str">
        <f>IFERROR(IF(COUNTIF('De Teams'!F$5:F$25,'De Uitslagen'!$B93)*INDEX('Shortlist teams'!$Y$7:$AC$26,MATCH($A93,'Shortlist teams'!$X$7:$X$26,1),MATCH($C93,'Shortlist teams'!$Y$6:$AC$6,1))=0,"",COUNTIF('De Teams'!F$5:F$25,'De Uitslagen'!$B93)*INDEX('Shortlist teams'!$Y$7:$AC$26,MATCH($A93,'Shortlist teams'!$X$7:$X$26,1),MATCH($C93,'Shortlist teams'!$Y$6:$AC$6,1))),"")</f>
        <v/>
      </c>
      <c r="I93" t="str">
        <f>IFERROR(IF(COUNTIF('De Teams'!G$5:G$25,'De Uitslagen'!$B93)*INDEX('Shortlist teams'!$Y$7:$AC$26,MATCH($A93,'Shortlist teams'!$X$7:$X$26,1),MATCH($C93,'Shortlist teams'!$Y$6:$AC$6,1))=0,"",COUNTIF('De Teams'!G$5:G$25,'De Uitslagen'!$B93)*INDEX('Shortlist teams'!$Y$7:$AC$26,MATCH($A93,'Shortlist teams'!$X$7:$X$26,1),MATCH($C93,'Shortlist teams'!$Y$6:$AC$6,1))),"")</f>
        <v/>
      </c>
      <c r="J93" t="str">
        <f>IFERROR(IF(COUNTIF('De Teams'!H$5:H$25,'De Uitslagen'!$B93)*INDEX('Shortlist teams'!$Y$7:$AC$26,MATCH($A93,'Shortlist teams'!$X$7:$X$26,1),MATCH($C93,'Shortlist teams'!$Y$6:$AC$6,1))=0,"",COUNTIF('De Teams'!H$5:H$25,'De Uitslagen'!$B93)*INDEX('Shortlist teams'!$Y$7:$AC$26,MATCH($A93,'Shortlist teams'!$X$7:$X$26,1),MATCH($C93,'Shortlist teams'!$Y$6:$AC$6,1))),"")</f>
        <v/>
      </c>
      <c r="K93" t="str">
        <f>IFERROR(IF(COUNTIF('De Teams'!I$5:I$25,'De Uitslagen'!$B93)*INDEX('Shortlist teams'!$Y$7:$AC$26,MATCH($A93,'Shortlist teams'!$X$7:$X$26,1),MATCH($C93,'Shortlist teams'!$Y$6:$AC$6,1))=0,"",COUNTIF('De Teams'!I$5:I$25,'De Uitslagen'!$B93)*INDEX('Shortlist teams'!$Y$7:$AC$26,MATCH($A93,'Shortlist teams'!$X$7:$X$26,1),MATCH($C93,'Shortlist teams'!$Y$6:$AC$6,1))),"")</f>
        <v/>
      </c>
      <c r="L93">
        <f>IFERROR(IF(COUNTIF('De Teams'!J$5:J$25,'De Uitslagen'!$B93)*INDEX('Shortlist teams'!$Y$7:$AC$26,MATCH($A93,'Shortlist teams'!$X$7:$X$26,1),MATCH($C93,'Shortlist teams'!$Y$6:$AC$6,1))=0,"",COUNTIF('De Teams'!J$5:J$25,'De Uitslagen'!$B93)*INDEX('Shortlist teams'!$Y$7:$AC$26,MATCH($A93,'Shortlist teams'!$X$7:$X$26,1),MATCH($C93,'Shortlist teams'!$Y$6:$AC$6,1))),"")</f>
        <v>13</v>
      </c>
      <c r="M93">
        <f>IFERROR(IF(COUNTIF('De Teams'!K$5:K$25,'De Uitslagen'!$B93)*INDEX('Shortlist teams'!$Y$7:$AC$26,MATCH($A93,'Shortlist teams'!$X$7:$X$26,1),MATCH($C93,'Shortlist teams'!$Y$6:$AC$6,1))=0,"",COUNTIF('De Teams'!K$5:K$25,'De Uitslagen'!$B93)*INDEX('Shortlist teams'!$Y$7:$AC$26,MATCH($A93,'Shortlist teams'!$X$7:$X$26,1),MATCH($C93,'Shortlist teams'!$Y$6:$AC$6,1))),"")</f>
        <v>13</v>
      </c>
      <c r="N93">
        <f>IFERROR(IF(COUNTIF('De Teams'!L$5:L$25,'De Uitslagen'!$B93)*INDEX('Shortlist teams'!$Y$7:$AC$26,MATCH($A93,'Shortlist teams'!$X$7:$X$26,1),MATCH($C93,'Shortlist teams'!$Y$6:$AC$6,1))=0,"",COUNTIF('De Teams'!L$5:L$25,'De Uitslagen'!$B93)*INDEX('Shortlist teams'!$Y$7:$AC$26,MATCH($A93,'Shortlist teams'!$X$7:$X$26,1),MATCH($C93,'Shortlist teams'!$Y$6:$AC$6,1))),"")</f>
        <v>13</v>
      </c>
      <c r="O93" t="str">
        <f>IFERROR(IF(COUNTIF('De Teams'!M$5:M$25,'De Uitslagen'!$B93)*INDEX('Shortlist teams'!$Y$7:$AC$26,MATCH($A93,'Shortlist teams'!$X$7:$X$26,1),MATCH($C93,'Shortlist teams'!$Y$6:$AC$6,1))=0,"",COUNTIF('De Teams'!M$5:M$25,'De Uitslagen'!$B93)*INDEX('Shortlist teams'!$Y$7:$AC$26,MATCH($A93,'Shortlist teams'!$X$7:$X$26,1),MATCH($C93,'Shortlist teams'!$Y$6:$AC$6,1))),"")</f>
        <v/>
      </c>
      <c r="P93" t="str">
        <f>IFERROR(IF(COUNTIF('De Teams'!N$5:N$25,'De Uitslagen'!$B93)*INDEX('Shortlist teams'!$Y$7:$AC$26,MATCH($A93,'Shortlist teams'!$X$7:$X$26,1),MATCH($C93,'Shortlist teams'!$Y$6:$AC$6,1))=0,"",COUNTIF('De Teams'!N$5:N$25,'De Uitslagen'!$B93)*INDEX('Shortlist teams'!$Y$7:$AC$26,MATCH($A93,'Shortlist teams'!$X$7:$X$26,1),MATCH($C93,'Shortlist teams'!$Y$6:$AC$6,1))),"")</f>
        <v/>
      </c>
      <c r="Q93" t="str">
        <f>IFERROR(IF(COUNTIF('De Teams'!O$5:O$25,'De Uitslagen'!$B93)*INDEX('Shortlist teams'!$Y$7:$AC$26,MATCH($A93,'Shortlist teams'!$X$7:$X$26,1),MATCH($C93,'Shortlist teams'!$Y$6:$AC$6,1))=0,"",COUNTIF('De Teams'!O$5:O$25,'De Uitslagen'!$B93)*INDEX('Shortlist teams'!$Y$7:$AC$26,MATCH($A93,'Shortlist teams'!$X$7:$X$26,1),MATCH($C93,'Shortlist teams'!$Y$6:$AC$6,1))),"")</f>
        <v/>
      </c>
      <c r="R93" s="3"/>
    </row>
    <row r="94" spans="1:18" ht="14.4" x14ac:dyDescent="0.3">
      <c r="A94" s="1">
        <v>9</v>
      </c>
      <c r="B94" s="7" t="s">
        <v>120</v>
      </c>
      <c r="C94" s="88">
        <f>IFERROR(VLOOKUP('De Uitslagen'!B94,'Shortlist teams'!B:C,2,FALSE),"")</f>
        <v>3</v>
      </c>
      <c r="D94" t="str">
        <f>IFERROR(IF(COUNTIF('De Teams'!B$5:B$25,'De Uitslagen'!$B94)*INDEX('Shortlist teams'!$Y$7:$AC$26,MATCH($A94,'Shortlist teams'!$X$7:$X$26,1),MATCH($C94,'Shortlist teams'!$Y$6:$AC$6,1))=0,"",COUNTIF('De Teams'!B$5:B$25,'De Uitslagen'!$B94)*INDEX('Shortlist teams'!$Y$7:$AC$26,MATCH($A94,'Shortlist teams'!$X$7:$X$26,1),MATCH($C94,'Shortlist teams'!$Y$6:$AC$6,1))),"")</f>
        <v/>
      </c>
      <c r="E94">
        <f>IFERROR(IF(COUNTIF('De Teams'!C$5:C$25,'De Uitslagen'!$B94)*INDEX('Shortlist teams'!$Y$7:$AC$26,MATCH($A94,'Shortlist teams'!$X$7:$X$26,1),MATCH($C94,'Shortlist teams'!$Y$6:$AC$6,1))=0,"",COUNTIF('De Teams'!C$5:C$25,'De Uitslagen'!$B94)*INDEX('Shortlist teams'!$Y$7:$AC$26,MATCH($A94,'Shortlist teams'!$X$7:$X$26,1),MATCH($C94,'Shortlist teams'!$Y$6:$AC$6,1))),"")</f>
        <v>16</v>
      </c>
      <c r="F94" t="str">
        <f>IFERROR(IF(COUNTIF('De Teams'!D$5:D$25,'De Uitslagen'!$B94)*INDEX('Shortlist teams'!$Y$7:$AC$26,MATCH($A94,'Shortlist teams'!$X$7:$X$26,1),MATCH($C94,'Shortlist teams'!$Y$6:$AC$6,1))=0,"",COUNTIF('De Teams'!D$5:D$25,'De Uitslagen'!$B94)*INDEX('Shortlist teams'!$Y$7:$AC$26,MATCH($A94,'Shortlist teams'!$X$7:$X$26,1),MATCH($C94,'Shortlist teams'!$Y$6:$AC$6,1))),"")</f>
        <v/>
      </c>
      <c r="G94" t="str">
        <f>IFERROR(IF(COUNTIF('De Teams'!E$5:E$25,'De Uitslagen'!$B94)*INDEX('Shortlist teams'!$Y$7:$AC$26,MATCH($A94,'Shortlist teams'!$X$7:$X$26,1),MATCH($C94,'Shortlist teams'!$Y$6:$AC$6,1))=0,"",COUNTIF('De Teams'!E$5:E$25,'De Uitslagen'!$B94)*INDEX('Shortlist teams'!$Y$7:$AC$26,MATCH($A94,'Shortlist teams'!$X$7:$X$26,1),MATCH($C94,'Shortlist teams'!$Y$6:$AC$6,1))),"")</f>
        <v/>
      </c>
      <c r="H94" t="str">
        <f>IFERROR(IF(COUNTIF('De Teams'!F$5:F$25,'De Uitslagen'!$B94)*INDEX('Shortlist teams'!$Y$7:$AC$26,MATCH($A94,'Shortlist teams'!$X$7:$X$26,1),MATCH($C94,'Shortlist teams'!$Y$6:$AC$6,1))=0,"",COUNTIF('De Teams'!F$5:F$25,'De Uitslagen'!$B94)*INDEX('Shortlist teams'!$Y$7:$AC$26,MATCH($A94,'Shortlist teams'!$X$7:$X$26,1),MATCH($C94,'Shortlist teams'!$Y$6:$AC$6,1))),"")</f>
        <v/>
      </c>
      <c r="I94" t="str">
        <f>IFERROR(IF(COUNTIF('De Teams'!G$5:G$25,'De Uitslagen'!$B94)*INDEX('Shortlist teams'!$Y$7:$AC$26,MATCH($A94,'Shortlist teams'!$X$7:$X$26,1),MATCH($C94,'Shortlist teams'!$Y$6:$AC$6,1))=0,"",COUNTIF('De Teams'!G$5:G$25,'De Uitslagen'!$B94)*INDEX('Shortlist teams'!$Y$7:$AC$26,MATCH($A94,'Shortlist teams'!$X$7:$X$26,1),MATCH($C94,'Shortlist teams'!$Y$6:$AC$6,1))),"")</f>
        <v/>
      </c>
      <c r="J94" t="str">
        <f>IFERROR(IF(COUNTIF('De Teams'!H$5:H$25,'De Uitslagen'!$B94)*INDEX('Shortlist teams'!$Y$7:$AC$26,MATCH($A94,'Shortlist teams'!$X$7:$X$26,1),MATCH($C94,'Shortlist teams'!$Y$6:$AC$6,1))=0,"",COUNTIF('De Teams'!H$5:H$25,'De Uitslagen'!$B94)*INDEX('Shortlist teams'!$Y$7:$AC$26,MATCH($A94,'Shortlist teams'!$X$7:$X$26,1),MATCH($C94,'Shortlist teams'!$Y$6:$AC$6,1))),"")</f>
        <v/>
      </c>
      <c r="K94" t="str">
        <f>IFERROR(IF(COUNTIF('De Teams'!I$5:I$25,'De Uitslagen'!$B94)*INDEX('Shortlist teams'!$Y$7:$AC$26,MATCH($A94,'Shortlist teams'!$X$7:$X$26,1),MATCH($C94,'Shortlist teams'!$Y$6:$AC$6,1))=0,"",COUNTIF('De Teams'!I$5:I$25,'De Uitslagen'!$B94)*INDEX('Shortlist teams'!$Y$7:$AC$26,MATCH($A94,'Shortlist teams'!$X$7:$X$26,1),MATCH($C94,'Shortlist teams'!$Y$6:$AC$6,1))),"")</f>
        <v/>
      </c>
      <c r="L94" t="str">
        <f>IFERROR(IF(COUNTIF('De Teams'!J$5:J$25,'De Uitslagen'!$B94)*INDEX('Shortlist teams'!$Y$7:$AC$26,MATCH($A94,'Shortlist teams'!$X$7:$X$26,1),MATCH($C94,'Shortlist teams'!$Y$6:$AC$6,1))=0,"",COUNTIF('De Teams'!J$5:J$25,'De Uitslagen'!$B94)*INDEX('Shortlist teams'!$Y$7:$AC$26,MATCH($A94,'Shortlist teams'!$X$7:$X$26,1),MATCH($C94,'Shortlist teams'!$Y$6:$AC$6,1))),"")</f>
        <v/>
      </c>
      <c r="M94" t="str">
        <f>IFERROR(IF(COUNTIF('De Teams'!K$5:K$25,'De Uitslagen'!$B94)*INDEX('Shortlist teams'!$Y$7:$AC$26,MATCH($A94,'Shortlist teams'!$X$7:$X$26,1),MATCH($C94,'Shortlist teams'!$Y$6:$AC$6,1))=0,"",COUNTIF('De Teams'!K$5:K$25,'De Uitslagen'!$B94)*INDEX('Shortlist teams'!$Y$7:$AC$26,MATCH($A94,'Shortlist teams'!$X$7:$X$26,1),MATCH($C94,'Shortlist teams'!$Y$6:$AC$6,1))),"")</f>
        <v/>
      </c>
      <c r="N94" t="str">
        <f>IFERROR(IF(COUNTIF('De Teams'!L$5:L$25,'De Uitslagen'!$B94)*INDEX('Shortlist teams'!$Y$7:$AC$26,MATCH($A94,'Shortlist teams'!$X$7:$X$26,1),MATCH($C94,'Shortlist teams'!$Y$6:$AC$6,1))=0,"",COUNTIF('De Teams'!L$5:L$25,'De Uitslagen'!$B94)*INDEX('Shortlist teams'!$Y$7:$AC$26,MATCH($A94,'Shortlist teams'!$X$7:$X$26,1),MATCH($C94,'Shortlist teams'!$Y$6:$AC$6,1))),"")</f>
        <v/>
      </c>
      <c r="O94" t="str">
        <f>IFERROR(IF(COUNTIF('De Teams'!M$5:M$25,'De Uitslagen'!$B94)*INDEX('Shortlist teams'!$Y$7:$AC$26,MATCH($A94,'Shortlist teams'!$X$7:$X$26,1),MATCH($C94,'Shortlist teams'!$Y$6:$AC$6,1))=0,"",COUNTIF('De Teams'!M$5:M$25,'De Uitslagen'!$B94)*INDEX('Shortlist teams'!$Y$7:$AC$26,MATCH($A94,'Shortlist teams'!$X$7:$X$26,1),MATCH($C94,'Shortlist teams'!$Y$6:$AC$6,1))),"")</f>
        <v/>
      </c>
      <c r="P94" t="str">
        <f>IFERROR(IF(COUNTIF('De Teams'!N$5:N$25,'De Uitslagen'!$B94)*INDEX('Shortlist teams'!$Y$7:$AC$26,MATCH($A94,'Shortlist teams'!$X$7:$X$26,1),MATCH($C94,'Shortlist teams'!$Y$6:$AC$6,1))=0,"",COUNTIF('De Teams'!N$5:N$25,'De Uitslagen'!$B94)*INDEX('Shortlist teams'!$Y$7:$AC$26,MATCH($A94,'Shortlist teams'!$X$7:$X$26,1),MATCH($C94,'Shortlist teams'!$Y$6:$AC$6,1))),"")</f>
        <v/>
      </c>
      <c r="Q94" t="str">
        <f>IFERROR(IF(COUNTIF('De Teams'!O$5:O$25,'De Uitslagen'!$B94)*INDEX('Shortlist teams'!$Y$7:$AC$26,MATCH($A94,'Shortlist teams'!$X$7:$X$26,1),MATCH($C94,'Shortlist teams'!$Y$6:$AC$6,1))=0,"",COUNTIF('De Teams'!O$5:O$25,'De Uitslagen'!$B94)*INDEX('Shortlist teams'!$Y$7:$AC$26,MATCH($A94,'Shortlist teams'!$X$7:$X$26,1),MATCH($C94,'Shortlist teams'!$Y$6:$AC$6,1))),"")</f>
        <v/>
      </c>
      <c r="R94" s="3"/>
    </row>
    <row r="95" spans="1:18" ht="14.4" x14ac:dyDescent="0.3">
      <c r="A95" s="1">
        <v>10</v>
      </c>
      <c r="B95" s="5" t="s">
        <v>227</v>
      </c>
      <c r="C95" s="88">
        <f>IFERROR(VLOOKUP('De Uitslagen'!B95,'Shortlist teams'!B:C,2,FALSE),"")</f>
        <v>3</v>
      </c>
      <c r="D95" t="str">
        <f>IFERROR(IF(COUNTIF('De Teams'!B$5:B$25,'De Uitslagen'!$B95)*INDEX('Shortlist teams'!$Y$7:$AC$26,MATCH($A95,'Shortlist teams'!$X$7:$X$26,1),MATCH($C95,'Shortlist teams'!$Y$6:$AC$6,1))=0,"",COUNTIF('De Teams'!B$5:B$25,'De Uitslagen'!$B95)*INDEX('Shortlist teams'!$Y$7:$AC$26,MATCH($A95,'Shortlist teams'!$X$7:$X$26,1),MATCH($C95,'Shortlist teams'!$Y$6:$AC$6,1))),"")</f>
        <v/>
      </c>
      <c r="E95" t="str">
        <f>IFERROR(IF(COUNTIF('De Teams'!C$5:C$25,'De Uitslagen'!$B95)*INDEX('Shortlist teams'!$Y$7:$AC$26,MATCH($A95,'Shortlist teams'!$X$7:$X$26,1),MATCH($C95,'Shortlist teams'!$Y$6:$AC$6,1))=0,"",COUNTIF('De Teams'!C$5:C$25,'De Uitslagen'!$B95)*INDEX('Shortlist teams'!$Y$7:$AC$26,MATCH($A95,'Shortlist teams'!$X$7:$X$26,1),MATCH($C95,'Shortlist teams'!$Y$6:$AC$6,1))),"")</f>
        <v/>
      </c>
      <c r="F95">
        <f>IFERROR(IF(COUNTIF('De Teams'!D$5:D$25,'De Uitslagen'!$B95)*INDEX('Shortlist teams'!$Y$7:$AC$26,MATCH($A95,'Shortlist teams'!$X$7:$X$26,1),MATCH($C95,'Shortlist teams'!$Y$6:$AC$6,1))=0,"",COUNTIF('De Teams'!D$5:D$25,'De Uitslagen'!$B95)*INDEX('Shortlist teams'!$Y$7:$AC$26,MATCH($A95,'Shortlist teams'!$X$7:$X$26,1),MATCH($C95,'Shortlist teams'!$Y$6:$AC$6,1))),"")</f>
        <v>15</v>
      </c>
      <c r="G95">
        <f>IFERROR(IF(COUNTIF('De Teams'!E$5:E$25,'De Uitslagen'!$B95)*INDEX('Shortlist teams'!$Y$7:$AC$26,MATCH($A95,'Shortlist teams'!$X$7:$X$26,1),MATCH($C95,'Shortlist teams'!$Y$6:$AC$6,1))=0,"",COUNTIF('De Teams'!E$5:E$25,'De Uitslagen'!$B95)*INDEX('Shortlist teams'!$Y$7:$AC$26,MATCH($A95,'Shortlist teams'!$X$7:$X$26,1),MATCH($C95,'Shortlist teams'!$Y$6:$AC$6,1))),"")</f>
        <v>15</v>
      </c>
      <c r="H95">
        <f>IFERROR(IF(COUNTIF('De Teams'!F$5:F$25,'De Uitslagen'!$B95)*INDEX('Shortlist teams'!$Y$7:$AC$26,MATCH($A95,'Shortlist teams'!$X$7:$X$26,1),MATCH($C95,'Shortlist teams'!$Y$6:$AC$6,1))=0,"",COUNTIF('De Teams'!F$5:F$25,'De Uitslagen'!$B95)*INDEX('Shortlist teams'!$Y$7:$AC$26,MATCH($A95,'Shortlist teams'!$X$7:$X$26,1),MATCH($C95,'Shortlist teams'!$Y$6:$AC$6,1))),"")</f>
        <v>15</v>
      </c>
      <c r="I95" t="str">
        <f>IFERROR(IF(COUNTIF('De Teams'!G$5:G$25,'De Uitslagen'!$B95)*INDEX('Shortlist teams'!$Y$7:$AC$26,MATCH($A95,'Shortlist teams'!$X$7:$X$26,1),MATCH($C95,'Shortlist teams'!$Y$6:$AC$6,1))=0,"",COUNTIF('De Teams'!G$5:G$25,'De Uitslagen'!$B95)*INDEX('Shortlist teams'!$Y$7:$AC$26,MATCH($A95,'Shortlist teams'!$X$7:$X$26,1),MATCH($C95,'Shortlist teams'!$Y$6:$AC$6,1))),"")</f>
        <v/>
      </c>
      <c r="J95" t="str">
        <f>IFERROR(IF(COUNTIF('De Teams'!H$5:H$25,'De Uitslagen'!$B95)*INDEX('Shortlist teams'!$Y$7:$AC$26,MATCH($A95,'Shortlist teams'!$X$7:$X$26,1),MATCH($C95,'Shortlist teams'!$Y$6:$AC$6,1))=0,"",COUNTIF('De Teams'!H$5:H$25,'De Uitslagen'!$B95)*INDEX('Shortlist teams'!$Y$7:$AC$26,MATCH($A95,'Shortlist teams'!$X$7:$X$26,1),MATCH($C95,'Shortlist teams'!$Y$6:$AC$6,1))),"")</f>
        <v/>
      </c>
      <c r="K95" t="str">
        <f>IFERROR(IF(COUNTIF('De Teams'!I$5:I$25,'De Uitslagen'!$B95)*INDEX('Shortlist teams'!$Y$7:$AC$26,MATCH($A95,'Shortlist teams'!$X$7:$X$26,1),MATCH($C95,'Shortlist teams'!$Y$6:$AC$6,1))=0,"",COUNTIF('De Teams'!I$5:I$25,'De Uitslagen'!$B95)*INDEX('Shortlist teams'!$Y$7:$AC$26,MATCH($A95,'Shortlist teams'!$X$7:$X$26,1),MATCH($C95,'Shortlist teams'!$Y$6:$AC$6,1))),"")</f>
        <v/>
      </c>
      <c r="L95">
        <f>IFERROR(IF(COUNTIF('De Teams'!J$5:J$25,'De Uitslagen'!$B95)*INDEX('Shortlist teams'!$Y$7:$AC$26,MATCH($A95,'Shortlist teams'!$X$7:$X$26,1),MATCH($C95,'Shortlist teams'!$Y$6:$AC$6,1))=0,"",COUNTIF('De Teams'!J$5:J$25,'De Uitslagen'!$B95)*INDEX('Shortlist teams'!$Y$7:$AC$26,MATCH($A95,'Shortlist teams'!$X$7:$X$26,1),MATCH($C95,'Shortlist teams'!$Y$6:$AC$6,1))),"")</f>
        <v>15</v>
      </c>
      <c r="M95">
        <f>IFERROR(IF(COUNTIF('De Teams'!K$5:K$25,'De Uitslagen'!$B95)*INDEX('Shortlist teams'!$Y$7:$AC$26,MATCH($A95,'Shortlist teams'!$X$7:$X$26,1),MATCH($C95,'Shortlist teams'!$Y$6:$AC$6,1))=0,"",COUNTIF('De Teams'!K$5:K$25,'De Uitslagen'!$B95)*INDEX('Shortlist teams'!$Y$7:$AC$26,MATCH($A95,'Shortlist teams'!$X$7:$X$26,1),MATCH($C95,'Shortlist teams'!$Y$6:$AC$6,1))),"")</f>
        <v>15</v>
      </c>
      <c r="N95">
        <f>IFERROR(IF(COUNTIF('De Teams'!L$5:L$25,'De Uitslagen'!$B95)*INDEX('Shortlist teams'!$Y$7:$AC$26,MATCH($A95,'Shortlist teams'!$X$7:$X$26,1),MATCH($C95,'Shortlist teams'!$Y$6:$AC$6,1))=0,"",COUNTIF('De Teams'!L$5:L$25,'De Uitslagen'!$B95)*INDEX('Shortlist teams'!$Y$7:$AC$26,MATCH($A95,'Shortlist teams'!$X$7:$X$26,1),MATCH($C95,'Shortlist teams'!$Y$6:$AC$6,1))),"")</f>
        <v>15</v>
      </c>
      <c r="O95" t="str">
        <f>IFERROR(IF(COUNTIF('De Teams'!M$5:M$25,'De Uitslagen'!$B95)*INDEX('Shortlist teams'!$Y$7:$AC$26,MATCH($A95,'Shortlist teams'!$X$7:$X$26,1),MATCH($C95,'Shortlist teams'!$Y$6:$AC$6,1))=0,"",COUNTIF('De Teams'!M$5:M$25,'De Uitslagen'!$B95)*INDEX('Shortlist teams'!$Y$7:$AC$26,MATCH($A95,'Shortlist teams'!$X$7:$X$26,1),MATCH($C95,'Shortlist teams'!$Y$6:$AC$6,1))),"")</f>
        <v/>
      </c>
      <c r="P95" t="str">
        <f>IFERROR(IF(COUNTIF('De Teams'!N$5:N$25,'De Uitslagen'!$B95)*INDEX('Shortlist teams'!$Y$7:$AC$26,MATCH($A95,'Shortlist teams'!$X$7:$X$26,1),MATCH($C95,'Shortlist teams'!$Y$6:$AC$6,1))=0,"",COUNTIF('De Teams'!N$5:N$25,'De Uitslagen'!$B95)*INDEX('Shortlist teams'!$Y$7:$AC$26,MATCH($A95,'Shortlist teams'!$X$7:$X$26,1),MATCH($C95,'Shortlist teams'!$Y$6:$AC$6,1))),"")</f>
        <v/>
      </c>
      <c r="Q95" t="str">
        <f>IFERROR(IF(COUNTIF('De Teams'!O$5:O$25,'De Uitslagen'!$B95)*INDEX('Shortlist teams'!$Y$7:$AC$26,MATCH($A95,'Shortlist teams'!$X$7:$X$26,1),MATCH($C95,'Shortlist teams'!$Y$6:$AC$6,1))=0,"",COUNTIF('De Teams'!O$5:O$25,'De Uitslagen'!$B95)*INDEX('Shortlist teams'!$Y$7:$AC$26,MATCH($A95,'Shortlist teams'!$X$7:$X$26,1),MATCH($C95,'Shortlist teams'!$Y$6:$AC$6,1))),"")</f>
        <v/>
      </c>
      <c r="R95" s="3"/>
    </row>
    <row r="96" spans="1:18" ht="14.4" x14ac:dyDescent="0.3">
      <c r="A96" s="1">
        <v>11</v>
      </c>
      <c r="B96" s="7" t="s">
        <v>171</v>
      </c>
      <c r="C96" s="88">
        <f>IFERROR(VLOOKUP('De Uitslagen'!B96,'Shortlist teams'!B:C,2,FALSE),"")</f>
        <v>1</v>
      </c>
      <c r="D96" t="str">
        <f>IFERROR(IF(COUNTIF('De Teams'!B$5:B$25,'De Uitslagen'!$B96)*INDEX('Shortlist teams'!$Y$7:$AC$26,MATCH($A96,'Shortlist teams'!$X$7:$X$26,1),MATCH($C96,'Shortlist teams'!$Y$6:$AC$6,1))=0,"",COUNTIF('De Teams'!B$5:B$25,'De Uitslagen'!$B96)*INDEX('Shortlist teams'!$Y$7:$AC$26,MATCH($A96,'Shortlist teams'!$X$7:$X$26,1),MATCH($C96,'Shortlist teams'!$Y$6:$AC$6,1))),"")</f>
        <v/>
      </c>
      <c r="E96">
        <f>IFERROR(IF(COUNTIF('De Teams'!C$5:C$25,'De Uitslagen'!$B96)*INDEX('Shortlist teams'!$Y$7:$AC$26,MATCH($A96,'Shortlist teams'!$X$7:$X$26,1),MATCH($C96,'Shortlist teams'!$Y$6:$AC$6,1))=0,"",COUNTIF('De Teams'!C$5:C$25,'De Uitslagen'!$B96)*INDEX('Shortlist teams'!$Y$7:$AC$26,MATCH($A96,'Shortlist teams'!$X$7:$X$26,1),MATCH($C96,'Shortlist teams'!$Y$6:$AC$6,1))),"")</f>
        <v>8</v>
      </c>
      <c r="F96" t="str">
        <f>IFERROR(IF(COUNTIF('De Teams'!D$5:D$25,'De Uitslagen'!$B96)*INDEX('Shortlist teams'!$Y$7:$AC$26,MATCH($A96,'Shortlist teams'!$X$7:$X$26,1),MATCH($C96,'Shortlist teams'!$Y$6:$AC$6,1))=0,"",COUNTIF('De Teams'!D$5:D$25,'De Uitslagen'!$B96)*INDEX('Shortlist teams'!$Y$7:$AC$26,MATCH($A96,'Shortlist teams'!$X$7:$X$26,1),MATCH($C96,'Shortlist teams'!$Y$6:$AC$6,1))),"")</f>
        <v/>
      </c>
      <c r="G96" t="str">
        <f>IFERROR(IF(COUNTIF('De Teams'!E$5:E$25,'De Uitslagen'!$B96)*INDEX('Shortlist teams'!$Y$7:$AC$26,MATCH($A96,'Shortlist teams'!$X$7:$X$26,1),MATCH($C96,'Shortlist teams'!$Y$6:$AC$6,1))=0,"",COUNTIF('De Teams'!E$5:E$25,'De Uitslagen'!$B96)*INDEX('Shortlist teams'!$Y$7:$AC$26,MATCH($A96,'Shortlist teams'!$X$7:$X$26,1),MATCH($C96,'Shortlist teams'!$Y$6:$AC$6,1))),"")</f>
        <v/>
      </c>
      <c r="H96" t="str">
        <f>IFERROR(IF(COUNTIF('De Teams'!F$5:F$25,'De Uitslagen'!$B96)*INDEX('Shortlist teams'!$Y$7:$AC$26,MATCH($A96,'Shortlist teams'!$X$7:$X$26,1),MATCH($C96,'Shortlist teams'!$Y$6:$AC$6,1))=0,"",COUNTIF('De Teams'!F$5:F$25,'De Uitslagen'!$B96)*INDEX('Shortlist teams'!$Y$7:$AC$26,MATCH($A96,'Shortlist teams'!$X$7:$X$26,1),MATCH($C96,'Shortlist teams'!$Y$6:$AC$6,1))),"")</f>
        <v/>
      </c>
      <c r="I96" t="str">
        <f>IFERROR(IF(COUNTIF('De Teams'!G$5:G$25,'De Uitslagen'!$B96)*INDEX('Shortlist teams'!$Y$7:$AC$26,MATCH($A96,'Shortlist teams'!$X$7:$X$26,1),MATCH($C96,'Shortlist teams'!$Y$6:$AC$6,1))=0,"",COUNTIF('De Teams'!G$5:G$25,'De Uitslagen'!$B96)*INDEX('Shortlist teams'!$Y$7:$AC$26,MATCH($A96,'Shortlist teams'!$X$7:$X$26,1),MATCH($C96,'Shortlist teams'!$Y$6:$AC$6,1))),"")</f>
        <v/>
      </c>
      <c r="J96" t="str">
        <f>IFERROR(IF(COUNTIF('De Teams'!H$5:H$25,'De Uitslagen'!$B96)*INDEX('Shortlist teams'!$Y$7:$AC$26,MATCH($A96,'Shortlist teams'!$X$7:$X$26,1),MATCH($C96,'Shortlist teams'!$Y$6:$AC$6,1))=0,"",COUNTIF('De Teams'!H$5:H$25,'De Uitslagen'!$B96)*INDEX('Shortlist teams'!$Y$7:$AC$26,MATCH($A96,'Shortlist teams'!$X$7:$X$26,1),MATCH($C96,'Shortlist teams'!$Y$6:$AC$6,1))),"")</f>
        <v/>
      </c>
      <c r="K96" t="str">
        <f>IFERROR(IF(COUNTIF('De Teams'!I$5:I$25,'De Uitslagen'!$B96)*INDEX('Shortlist teams'!$Y$7:$AC$26,MATCH($A96,'Shortlist teams'!$X$7:$X$26,1),MATCH($C96,'Shortlist teams'!$Y$6:$AC$6,1))=0,"",COUNTIF('De Teams'!I$5:I$25,'De Uitslagen'!$B96)*INDEX('Shortlist teams'!$Y$7:$AC$26,MATCH($A96,'Shortlist teams'!$X$7:$X$26,1),MATCH($C96,'Shortlist teams'!$Y$6:$AC$6,1))),"")</f>
        <v/>
      </c>
      <c r="L96" t="str">
        <f>IFERROR(IF(COUNTIF('De Teams'!J$5:J$25,'De Uitslagen'!$B96)*INDEX('Shortlist teams'!$Y$7:$AC$26,MATCH($A96,'Shortlist teams'!$X$7:$X$26,1),MATCH($C96,'Shortlist teams'!$Y$6:$AC$6,1))=0,"",COUNTIF('De Teams'!J$5:J$25,'De Uitslagen'!$B96)*INDEX('Shortlist teams'!$Y$7:$AC$26,MATCH($A96,'Shortlist teams'!$X$7:$X$26,1),MATCH($C96,'Shortlist teams'!$Y$6:$AC$6,1))),"")</f>
        <v/>
      </c>
      <c r="M96" t="str">
        <f>IFERROR(IF(COUNTIF('De Teams'!K$5:K$25,'De Uitslagen'!$B96)*INDEX('Shortlist teams'!$Y$7:$AC$26,MATCH($A96,'Shortlist teams'!$X$7:$X$26,1),MATCH($C96,'Shortlist teams'!$Y$6:$AC$6,1))=0,"",COUNTIF('De Teams'!K$5:K$25,'De Uitslagen'!$B96)*INDEX('Shortlist teams'!$Y$7:$AC$26,MATCH($A96,'Shortlist teams'!$X$7:$X$26,1),MATCH($C96,'Shortlist teams'!$Y$6:$AC$6,1))),"")</f>
        <v/>
      </c>
      <c r="N96" t="str">
        <f>IFERROR(IF(COUNTIF('De Teams'!L$5:L$25,'De Uitslagen'!$B96)*INDEX('Shortlist teams'!$Y$7:$AC$26,MATCH($A96,'Shortlist teams'!$X$7:$X$26,1),MATCH($C96,'Shortlist teams'!$Y$6:$AC$6,1))=0,"",COUNTIF('De Teams'!L$5:L$25,'De Uitslagen'!$B96)*INDEX('Shortlist teams'!$Y$7:$AC$26,MATCH($A96,'Shortlist teams'!$X$7:$X$26,1),MATCH($C96,'Shortlist teams'!$Y$6:$AC$6,1))),"")</f>
        <v/>
      </c>
      <c r="O96">
        <f>IFERROR(IF(COUNTIF('De Teams'!M$5:M$25,'De Uitslagen'!$B96)*INDEX('Shortlist teams'!$Y$7:$AC$26,MATCH($A96,'Shortlist teams'!$X$7:$X$26,1),MATCH($C96,'Shortlist teams'!$Y$6:$AC$6,1))=0,"",COUNTIF('De Teams'!M$5:M$25,'De Uitslagen'!$B96)*INDEX('Shortlist teams'!$Y$7:$AC$26,MATCH($A96,'Shortlist teams'!$X$7:$X$26,1),MATCH($C96,'Shortlist teams'!$Y$6:$AC$6,1))),"")</f>
        <v>8</v>
      </c>
      <c r="P96">
        <f>IFERROR(IF(COUNTIF('De Teams'!N$5:N$25,'De Uitslagen'!$B96)*INDEX('Shortlist teams'!$Y$7:$AC$26,MATCH($A96,'Shortlist teams'!$X$7:$X$26,1),MATCH($C96,'Shortlist teams'!$Y$6:$AC$6,1))=0,"",COUNTIF('De Teams'!N$5:N$25,'De Uitslagen'!$B96)*INDEX('Shortlist teams'!$Y$7:$AC$26,MATCH($A96,'Shortlist teams'!$X$7:$X$26,1),MATCH($C96,'Shortlist teams'!$Y$6:$AC$6,1))),"")</f>
        <v>8</v>
      </c>
      <c r="Q96" t="str">
        <f>IFERROR(IF(COUNTIF('De Teams'!O$5:O$25,'De Uitslagen'!$B96)*INDEX('Shortlist teams'!$Y$7:$AC$26,MATCH($A96,'Shortlist teams'!$X$7:$X$26,1),MATCH($C96,'Shortlist teams'!$Y$6:$AC$6,1))=0,"",COUNTIF('De Teams'!O$5:O$25,'De Uitslagen'!$B96)*INDEX('Shortlist teams'!$Y$7:$AC$26,MATCH($A96,'Shortlist teams'!$X$7:$X$26,1),MATCH($C96,'Shortlist teams'!$Y$6:$AC$6,1))),"")</f>
        <v/>
      </c>
      <c r="R96" s="3"/>
    </row>
    <row r="97" spans="1:18" ht="14.4" x14ac:dyDescent="0.3">
      <c r="A97" s="1">
        <v>12</v>
      </c>
      <c r="B97" s="8" t="s">
        <v>137</v>
      </c>
      <c r="C97" s="88">
        <f>IFERROR(VLOOKUP('De Uitslagen'!B97,'Shortlist teams'!B:C,2,FALSE),"")</f>
        <v>2</v>
      </c>
      <c r="D97">
        <f>IFERROR(IF(COUNTIF('De Teams'!B$5:B$25,'De Uitslagen'!$B97)*INDEX('Shortlist teams'!$Y$7:$AC$26,MATCH($A97,'Shortlist teams'!$X$7:$X$26,1),MATCH($C97,'Shortlist teams'!$Y$6:$AC$6,1))=0,"",COUNTIF('De Teams'!B$5:B$25,'De Uitslagen'!$B97)*INDEX('Shortlist teams'!$Y$7:$AC$26,MATCH($A97,'Shortlist teams'!$X$7:$X$26,1),MATCH($C97,'Shortlist teams'!$Y$6:$AC$6,1))),"")</f>
        <v>9</v>
      </c>
      <c r="E97" t="str">
        <f>IFERROR(IF(COUNTIF('De Teams'!C$5:C$25,'De Uitslagen'!$B97)*INDEX('Shortlist teams'!$Y$7:$AC$26,MATCH($A97,'Shortlist teams'!$X$7:$X$26,1),MATCH($C97,'Shortlist teams'!$Y$6:$AC$6,1))=0,"",COUNTIF('De Teams'!C$5:C$25,'De Uitslagen'!$B97)*INDEX('Shortlist teams'!$Y$7:$AC$26,MATCH($A97,'Shortlist teams'!$X$7:$X$26,1),MATCH($C97,'Shortlist teams'!$Y$6:$AC$6,1))),"")</f>
        <v/>
      </c>
      <c r="F97">
        <f>IFERROR(IF(COUNTIF('De Teams'!D$5:D$25,'De Uitslagen'!$B97)*INDEX('Shortlist teams'!$Y$7:$AC$26,MATCH($A97,'Shortlist teams'!$X$7:$X$26,1),MATCH($C97,'Shortlist teams'!$Y$6:$AC$6,1))=0,"",COUNTIF('De Teams'!D$5:D$25,'De Uitslagen'!$B97)*INDEX('Shortlist teams'!$Y$7:$AC$26,MATCH($A97,'Shortlist teams'!$X$7:$X$26,1),MATCH($C97,'Shortlist teams'!$Y$6:$AC$6,1))),"")</f>
        <v>9</v>
      </c>
      <c r="G97" t="str">
        <f>IFERROR(IF(COUNTIF('De Teams'!E$5:E$25,'De Uitslagen'!$B97)*INDEX('Shortlist teams'!$Y$7:$AC$26,MATCH($A97,'Shortlist teams'!$X$7:$X$26,1),MATCH($C97,'Shortlist teams'!$Y$6:$AC$6,1))=0,"",COUNTIF('De Teams'!E$5:E$25,'De Uitslagen'!$B97)*INDEX('Shortlist teams'!$Y$7:$AC$26,MATCH($A97,'Shortlist teams'!$X$7:$X$26,1),MATCH($C97,'Shortlist teams'!$Y$6:$AC$6,1))),"")</f>
        <v/>
      </c>
      <c r="H97">
        <f>IFERROR(IF(COUNTIF('De Teams'!F$5:F$25,'De Uitslagen'!$B97)*INDEX('Shortlist teams'!$Y$7:$AC$26,MATCH($A97,'Shortlist teams'!$X$7:$X$26,1),MATCH($C97,'Shortlist teams'!$Y$6:$AC$6,1))=0,"",COUNTIF('De Teams'!F$5:F$25,'De Uitslagen'!$B97)*INDEX('Shortlist teams'!$Y$7:$AC$26,MATCH($A97,'Shortlist teams'!$X$7:$X$26,1),MATCH($C97,'Shortlist teams'!$Y$6:$AC$6,1))),"")</f>
        <v>9</v>
      </c>
      <c r="I97" t="str">
        <f>IFERROR(IF(COUNTIF('De Teams'!G$5:G$25,'De Uitslagen'!$B97)*INDEX('Shortlist teams'!$Y$7:$AC$26,MATCH($A97,'Shortlist teams'!$X$7:$X$26,1),MATCH($C97,'Shortlist teams'!$Y$6:$AC$6,1))=0,"",COUNTIF('De Teams'!G$5:G$25,'De Uitslagen'!$B97)*INDEX('Shortlist teams'!$Y$7:$AC$26,MATCH($A97,'Shortlist teams'!$X$7:$X$26,1),MATCH($C97,'Shortlist teams'!$Y$6:$AC$6,1))),"")</f>
        <v/>
      </c>
      <c r="J97">
        <f>IFERROR(IF(COUNTIF('De Teams'!H$5:H$25,'De Uitslagen'!$B97)*INDEX('Shortlist teams'!$Y$7:$AC$26,MATCH($A97,'Shortlist teams'!$X$7:$X$26,1),MATCH($C97,'Shortlist teams'!$Y$6:$AC$6,1))=0,"",COUNTIF('De Teams'!H$5:H$25,'De Uitslagen'!$B97)*INDEX('Shortlist teams'!$Y$7:$AC$26,MATCH($A97,'Shortlist teams'!$X$7:$X$26,1),MATCH($C97,'Shortlist teams'!$Y$6:$AC$6,1))),"")</f>
        <v>9</v>
      </c>
      <c r="K97" t="str">
        <f>IFERROR(IF(COUNTIF('De Teams'!I$5:I$25,'De Uitslagen'!$B97)*INDEX('Shortlist teams'!$Y$7:$AC$26,MATCH($A97,'Shortlist teams'!$X$7:$X$26,1),MATCH($C97,'Shortlist teams'!$Y$6:$AC$6,1))=0,"",COUNTIF('De Teams'!I$5:I$25,'De Uitslagen'!$B97)*INDEX('Shortlist teams'!$Y$7:$AC$26,MATCH($A97,'Shortlist teams'!$X$7:$X$26,1),MATCH($C97,'Shortlist teams'!$Y$6:$AC$6,1))),"")</f>
        <v/>
      </c>
      <c r="L97">
        <f>IFERROR(IF(COUNTIF('De Teams'!J$5:J$25,'De Uitslagen'!$B97)*INDEX('Shortlist teams'!$Y$7:$AC$26,MATCH($A97,'Shortlist teams'!$X$7:$X$26,1),MATCH($C97,'Shortlist teams'!$Y$6:$AC$6,1))=0,"",COUNTIF('De Teams'!J$5:J$25,'De Uitslagen'!$B97)*INDEX('Shortlist teams'!$Y$7:$AC$26,MATCH($A97,'Shortlist teams'!$X$7:$X$26,1),MATCH($C97,'Shortlist teams'!$Y$6:$AC$6,1))),"")</f>
        <v>9</v>
      </c>
      <c r="M97" t="str">
        <f>IFERROR(IF(COUNTIF('De Teams'!K$5:K$25,'De Uitslagen'!$B97)*INDEX('Shortlist teams'!$Y$7:$AC$26,MATCH($A97,'Shortlist teams'!$X$7:$X$26,1),MATCH($C97,'Shortlist teams'!$Y$6:$AC$6,1))=0,"",COUNTIF('De Teams'!K$5:K$25,'De Uitslagen'!$B97)*INDEX('Shortlist teams'!$Y$7:$AC$26,MATCH($A97,'Shortlist teams'!$X$7:$X$26,1),MATCH($C97,'Shortlist teams'!$Y$6:$AC$6,1))),"")</f>
        <v/>
      </c>
      <c r="N97" t="str">
        <f>IFERROR(IF(COUNTIF('De Teams'!L$5:L$25,'De Uitslagen'!$B97)*INDEX('Shortlist teams'!$Y$7:$AC$26,MATCH($A97,'Shortlist teams'!$X$7:$X$26,1),MATCH($C97,'Shortlist teams'!$Y$6:$AC$6,1))=0,"",COUNTIF('De Teams'!L$5:L$25,'De Uitslagen'!$B97)*INDEX('Shortlist teams'!$Y$7:$AC$26,MATCH($A97,'Shortlist teams'!$X$7:$X$26,1),MATCH($C97,'Shortlist teams'!$Y$6:$AC$6,1))),"")</f>
        <v/>
      </c>
      <c r="O97">
        <f>IFERROR(IF(COUNTIF('De Teams'!M$5:M$25,'De Uitslagen'!$B97)*INDEX('Shortlist teams'!$Y$7:$AC$26,MATCH($A97,'Shortlist teams'!$X$7:$X$26,1),MATCH($C97,'Shortlist teams'!$Y$6:$AC$6,1))=0,"",COUNTIF('De Teams'!M$5:M$25,'De Uitslagen'!$B97)*INDEX('Shortlist teams'!$Y$7:$AC$26,MATCH($A97,'Shortlist teams'!$X$7:$X$26,1),MATCH($C97,'Shortlist teams'!$Y$6:$AC$6,1))),"")</f>
        <v>9</v>
      </c>
      <c r="P97" t="str">
        <f>IFERROR(IF(COUNTIF('De Teams'!N$5:N$25,'De Uitslagen'!$B97)*INDEX('Shortlist teams'!$Y$7:$AC$26,MATCH($A97,'Shortlist teams'!$X$7:$X$26,1),MATCH($C97,'Shortlist teams'!$Y$6:$AC$6,1))=0,"",COUNTIF('De Teams'!N$5:N$25,'De Uitslagen'!$B97)*INDEX('Shortlist teams'!$Y$7:$AC$26,MATCH($A97,'Shortlist teams'!$X$7:$X$26,1),MATCH($C97,'Shortlist teams'!$Y$6:$AC$6,1))),"")</f>
        <v/>
      </c>
      <c r="Q97" t="str">
        <f>IFERROR(IF(COUNTIF('De Teams'!O$5:O$25,'De Uitslagen'!$B97)*INDEX('Shortlist teams'!$Y$7:$AC$26,MATCH($A97,'Shortlist teams'!$X$7:$X$26,1),MATCH($C97,'Shortlist teams'!$Y$6:$AC$6,1))=0,"",COUNTIF('De Teams'!O$5:O$25,'De Uitslagen'!$B97)*INDEX('Shortlist teams'!$Y$7:$AC$26,MATCH($A97,'Shortlist teams'!$X$7:$X$26,1),MATCH($C97,'Shortlist teams'!$Y$6:$AC$6,1))),"")</f>
        <v/>
      </c>
      <c r="R97" s="3"/>
    </row>
    <row r="98" spans="1:18" ht="14.4" x14ac:dyDescent="0.3">
      <c r="A98" s="1">
        <v>13</v>
      </c>
      <c r="B98" s="51" t="s">
        <v>161</v>
      </c>
      <c r="C98" s="88">
        <f>IFERROR(VLOOKUP('De Uitslagen'!B98,'Shortlist teams'!B:C,2,FALSE),"")</f>
        <v>2</v>
      </c>
      <c r="D98" t="str">
        <f>IFERROR(IF(COUNTIF('De Teams'!B$5:B$25,'De Uitslagen'!$B98)*INDEX('Shortlist teams'!$Y$7:$AC$26,MATCH($A98,'Shortlist teams'!$X$7:$X$26,1),MATCH($C98,'Shortlist teams'!$Y$6:$AC$6,1))=0,"",COUNTIF('De Teams'!B$5:B$25,'De Uitslagen'!$B98)*INDEX('Shortlist teams'!$Y$7:$AC$26,MATCH($A98,'Shortlist teams'!$X$7:$X$26,1),MATCH($C98,'Shortlist teams'!$Y$6:$AC$6,1))),"")</f>
        <v/>
      </c>
      <c r="E98" t="str">
        <f>IFERROR(IF(COUNTIF('De Teams'!C$5:C$25,'De Uitslagen'!$B98)*INDEX('Shortlist teams'!$Y$7:$AC$26,MATCH($A98,'Shortlist teams'!$X$7:$X$26,1),MATCH($C98,'Shortlist teams'!$Y$6:$AC$6,1))=0,"",COUNTIF('De Teams'!C$5:C$25,'De Uitslagen'!$B98)*INDEX('Shortlist teams'!$Y$7:$AC$26,MATCH($A98,'Shortlist teams'!$X$7:$X$26,1),MATCH($C98,'Shortlist teams'!$Y$6:$AC$6,1))),"")</f>
        <v/>
      </c>
      <c r="F98" t="str">
        <f>IFERROR(IF(COUNTIF('De Teams'!D$5:D$25,'De Uitslagen'!$B98)*INDEX('Shortlist teams'!$Y$7:$AC$26,MATCH($A98,'Shortlist teams'!$X$7:$X$26,1),MATCH($C98,'Shortlist teams'!$Y$6:$AC$6,1))=0,"",COUNTIF('De Teams'!D$5:D$25,'De Uitslagen'!$B98)*INDEX('Shortlist teams'!$Y$7:$AC$26,MATCH($A98,'Shortlist teams'!$X$7:$X$26,1),MATCH($C98,'Shortlist teams'!$Y$6:$AC$6,1))),"")</f>
        <v/>
      </c>
      <c r="G98" t="str">
        <f>IFERROR(IF(COUNTIF('De Teams'!E$5:E$25,'De Uitslagen'!$B98)*INDEX('Shortlist teams'!$Y$7:$AC$26,MATCH($A98,'Shortlist teams'!$X$7:$X$26,1),MATCH($C98,'Shortlist teams'!$Y$6:$AC$6,1))=0,"",COUNTIF('De Teams'!E$5:E$25,'De Uitslagen'!$B98)*INDEX('Shortlist teams'!$Y$7:$AC$26,MATCH($A98,'Shortlist teams'!$X$7:$X$26,1),MATCH($C98,'Shortlist teams'!$Y$6:$AC$6,1))),"")</f>
        <v/>
      </c>
      <c r="H98" t="str">
        <f>IFERROR(IF(COUNTIF('De Teams'!F$5:F$25,'De Uitslagen'!$B98)*INDEX('Shortlist teams'!$Y$7:$AC$26,MATCH($A98,'Shortlist teams'!$X$7:$X$26,1),MATCH($C98,'Shortlist teams'!$Y$6:$AC$6,1))=0,"",COUNTIF('De Teams'!F$5:F$25,'De Uitslagen'!$B98)*INDEX('Shortlist teams'!$Y$7:$AC$26,MATCH($A98,'Shortlist teams'!$X$7:$X$26,1),MATCH($C98,'Shortlist teams'!$Y$6:$AC$6,1))),"")</f>
        <v/>
      </c>
      <c r="I98">
        <f>IFERROR(IF(COUNTIF('De Teams'!G$5:G$25,'De Uitslagen'!$B98)*INDEX('Shortlist teams'!$Y$7:$AC$26,MATCH($A98,'Shortlist teams'!$X$7:$X$26,1),MATCH($C98,'Shortlist teams'!$Y$6:$AC$6,1))=0,"",COUNTIF('De Teams'!G$5:G$25,'De Uitslagen'!$B98)*INDEX('Shortlist teams'!$Y$7:$AC$26,MATCH($A98,'Shortlist teams'!$X$7:$X$26,1),MATCH($C98,'Shortlist teams'!$Y$6:$AC$6,1))),"")</f>
        <v>8</v>
      </c>
      <c r="J98" t="str">
        <f>IFERROR(IF(COUNTIF('De Teams'!H$5:H$25,'De Uitslagen'!$B98)*INDEX('Shortlist teams'!$Y$7:$AC$26,MATCH($A98,'Shortlist teams'!$X$7:$X$26,1),MATCH($C98,'Shortlist teams'!$Y$6:$AC$6,1))=0,"",COUNTIF('De Teams'!H$5:H$25,'De Uitslagen'!$B98)*INDEX('Shortlist teams'!$Y$7:$AC$26,MATCH($A98,'Shortlist teams'!$X$7:$X$26,1),MATCH($C98,'Shortlist teams'!$Y$6:$AC$6,1))),"")</f>
        <v/>
      </c>
      <c r="K98" t="str">
        <f>IFERROR(IF(COUNTIF('De Teams'!I$5:I$25,'De Uitslagen'!$B98)*INDEX('Shortlist teams'!$Y$7:$AC$26,MATCH($A98,'Shortlist teams'!$X$7:$X$26,1),MATCH($C98,'Shortlist teams'!$Y$6:$AC$6,1))=0,"",COUNTIF('De Teams'!I$5:I$25,'De Uitslagen'!$B98)*INDEX('Shortlist teams'!$Y$7:$AC$26,MATCH($A98,'Shortlist teams'!$X$7:$X$26,1),MATCH($C98,'Shortlist teams'!$Y$6:$AC$6,1))),"")</f>
        <v/>
      </c>
      <c r="L98">
        <f>IFERROR(IF(COUNTIF('De Teams'!J$5:J$25,'De Uitslagen'!$B98)*INDEX('Shortlist teams'!$Y$7:$AC$26,MATCH($A98,'Shortlist teams'!$X$7:$X$26,1),MATCH($C98,'Shortlist teams'!$Y$6:$AC$6,1))=0,"",COUNTIF('De Teams'!J$5:J$25,'De Uitslagen'!$B98)*INDEX('Shortlist teams'!$Y$7:$AC$26,MATCH($A98,'Shortlist teams'!$X$7:$X$26,1),MATCH($C98,'Shortlist teams'!$Y$6:$AC$6,1))),"")</f>
        <v>8</v>
      </c>
      <c r="M98">
        <f>IFERROR(IF(COUNTIF('De Teams'!K$5:K$25,'De Uitslagen'!$B98)*INDEX('Shortlist teams'!$Y$7:$AC$26,MATCH($A98,'Shortlist teams'!$X$7:$X$26,1),MATCH($C98,'Shortlist teams'!$Y$6:$AC$6,1))=0,"",COUNTIF('De Teams'!K$5:K$25,'De Uitslagen'!$B98)*INDEX('Shortlist teams'!$Y$7:$AC$26,MATCH($A98,'Shortlist teams'!$X$7:$X$26,1),MATCH($C98,'Shortlist teams'!$Y$6:$AC$6,1))),"")</f>
        <v>8</v>
      </c>
      <c r="N98" t="str">
        <f>IFERROR(IF(COUNTIF('De Teams'!L$5:L$25,'De Uitslagen'!$B98)*INDEX('Shortlist teams'!$Y$7:$AC$26,MATCH($A98,'Shortlist teams'!$X$7:$X$26,1),MATCH($C98,'Shortlist teams'!$Y$6:$AC$6,1))=0,"",COUNTIF('De Teams'!L$5:L$25,'De Uitslagen'!$B98)*INDEX('Shortlist teams'!$Y$7:$AC$26,MATCH($A98,'Shortlist teams'!$X$7:$X$26,1),MATCH($C98,'Shortlist teams'!$Y$6:$AC$6,1))),"")</f>
        <v/>
      </c>
      <c r="O98">
        <f>IFERROR(IF(COUNTIF('De Teams'!M$5:M$25,'De Uitslagen'!$B98)*INDEX('Shortlist teams'!$Y$7:$AC$26,MATCH($A98,'Shortlist teams'!$X$7:$X$26,1),MATCH($C98,'Shortlist teams'!$Y$6:$AC$6,1))=0,"",COUNTIF('De Teams'!M$5:M$25,'De Uitslagen'!$B98)*INDEX('Shortlist teams'!$Y$7:$AC$26,MATCH($A98,'Shortlist teams'!$X$7:$X$26,1),MATCH($C98,'Shortlist teams'!$Y$6:$AC$6,1))),"")</f>
        <v>8</v>
      </c>
      <c r="P98" t="str">
        <f>IFERROR(IF(COUNTIF('De Teams'!N$5:N$25,'De Uitslagen'!$B98)*INDEX('Shortlist teams'!$Y$7:$AC$26,MATCH($A98,'Shortlist teams'!$X$7:$X$26,1),MATCH($C98,'Shortlist teams'!$Y$6:$AC$6,1))=0,"",COUNTIF('De Teams'!N$5:N$25,'De Uitslagen'!$B98)*INDEX('Shortlist teams'!$Y$7:$AC$26,MATCH($A98,'Shortlist teams'!$X$7:$X$26,1),MATCH($C98,'Shortlist teams'!$Y$6:$AC$6,1))),"")</f>
        <v/>
      </c>
      <c r="Q98" t="str">
        <f>IFERROR(IF(COUNTIF('De Teams'!O$5:O$25,'De Uitslagen'!$B98)*INDEX('Shortlist teams'!$Y$7:$AC$26,MATCH($A98,'Shortlist teams'!$X$7:$X$26,1),MATCH($C98,'Shortlist teams'!$Y$6:$AC$6,1))=0,"",COUNTIF('De Teams'!O$5:O$25,'De Uitslagen'!$B98)*INDEX('Shortlist teams'!$Y$7:$AC$26,MATCH($A98,'Shortlist teams'!$X$7:$X$26,1),MATCH($C98,'Shortlist teams'!$Y$6:$AC$6,1))),"")</f>
        <v/>
      </c>
      <c r="R98" s="3"/>
    </row>
    <row r="99" spans="1:18" ht="14.4" x14ac:dyDescent="0.3">
      <c r="A99" s="1">
        <v>14</v>
      </c>
      <c r="B99" s="8" t="s">
        <v>118</v>
      </c>
      <c r="C99" s="88">
        <f>IFERROR(VLOOKUP('De Uitslagen'!B99,'Shortlist teams'!B:C,2,FALSE),"")</f>
        <v>1</v>
      </c>
      <c r="D99">
        <f>IFERROR(IF(COUNTIF('De Teams'!B$5:B$25,'De Uitslagen'!$B99)*INDEX('Shortlist teams'!$Y$7:$AC$26,MATCH($A99,'Shortlist teams'!$X$7:$X$26,1),MATCH($C99,'Shortlist teams'!$Y$6:$AC$6,1))=0,"",COUNTIF('De Teams'!B$5:B$25,'De Uitslagen'!$B99)*INDEX('Shortlist teams'!$Y$7:$AC$26,MATCH($A99,'Shortlist teams'!$X$7:$X$26,1),MATCH($C99,'Shortlist teams'!$Y$6:$AC$6,1))),"")</f>
        <v>6</v>
      </c>
      <c r="E99">
        <f>IFERROR(IF(COUNTIF('De Teams'!C$5:C$25,'De Uitslagen'!$B99)*INDEX('Shortlist teams'!$Y$7:$AC$26,MATCH($A99,'Shortlist teams'!$X$7:$X$26,1),MATCH($C99,'Shortlist teams'!$Y$6:$AC$6,1))=0,"",COUNTIF('De Teams'!C$5:C$25,'De Uitslagen'!$B99)*INDEX('Shortlist teams'!$Y$7:$AC$26,MATCH($A99,'Shortlist teams'!$X$7:$X$26,1),MATCH($C99,'Shortlist teams'!$Y$6:$AC$6,1))),"")</f>
        <v>6</v>
      </c>
      <c r="F99" t="str">
        <f>IFERROR(IF(COUNTIF('De Teams'!D$5:D$25,'De Uitslagen'!$B99)*INDEX('Shortlist teams'!$Y$7:$AC$26,MATCH($A99,'Shortlist teams'!$X$7:$X$26,1),MATCH($C99,'Shortlist teams'!$Y$6:$AC$6,1))=0,"",COUNTIF('De Teams'!D$5:D$25,'De Uitslagen'!$B99)*INDEX('Shortlist teams'!$Y$7:$AC$26,MATCH($A99,'Shortlist teams'!$X$7:$X$26,1),MATCH($C99,'Shortlist teams'!$Y$6:$AC$6,1))),"")</f>
        <v/>
      </c>
      <c r="G99" t="str">
        <f>IFERROR(IF(COUNTIF('De Teams'!E$5:E$25,'De Uitslagen'!$B99)*INDEX('Shortlist teams'!$Y$7:$AC$26,MATCH($A99,'Shortlist teams'!$X$7:$X$26,1),MATCH($C99,'Shortlist teams'!$Y$6:$AC$6,1))=0,"",COUNTIF('De Teams'!E$5:E$25,'De Uitslagen'!$B99)*INDEX('Shortlist teams'!$Y$7:$AC$26,MATCH($A99,'Shortlist teams'!$X$7:$X$26,1),MATCH($C99,'Shortlist teams'!$Y$6:$AC$6,1))),"")</f>
        <v/>
      </c>
      <c r="H99">
        <f>IFERROR(IF(COUNTIF('De Teams'!F$5:F$25,'De Uitslagen'!$B99)*INDEX('Shortlist teams'!$Y$7:$AC$26,MATCH($A99,'Shortlist teams'!$X$7:$X$26,1),MATCH($C99,'Shortlist teams'!$Y$6:$AC$6,1))=0,"",COUNTIF('De Teams'!F$5:F$25,'De Uitslagen'!$B99)*INDEX('Shortlist teams'!$Y$7:$AC$26,MATCH($A99,'Shortlist teams'!$X$7:$X$26,1),MATCH($C99,'Shortlist teams'!$Y$6:$AC$6,1))),"")</f>
        <v>6</v>
      </c>
      <c r="I99" t="str">
        <f>IFERROR(IF(COUNTIF('De Teams'!G$5:G$25,'De Uitslagen'!$B99)*INDEX('Shortlist teams'!$Y$7:$AC$26,MATCH($A99,'Shortlist teams'!$X$7:$X$26,1),MATCH($C99,'Shortlist teams'!$Y$6:$AC$6,1))=0,"",COUNTIF('De Teams'!G$5:G$25,'De Uitslagen'!$B99)*INDEX('Shortlist teams'!$Y$7:$AC$26,MATCH($A99,'Shortlist teams'!$X$7:$X$26,1),MATCH($C99,'Shortlist teams'!$Y$6:$AC$6,1))),"")</f>
        <v/>
      </c>
      <c r="J99">
        <f>IFERROR(IF(COUNTIF('De Teams'!H$5:H$25,'De Uitslagen'!$B99)*INDEX('Shortlist teams'!$Y$7:$AC$26,MATCH($A99,'Shortlist teams'!$X$7:$X$26,1),MATCH($C99,'Shortlist teams'!$Y$6:$AC$6,1))=0,"",COUNTIF('De Teams'!H$5:H$25,'De Uitslagen'!$B99)*INDEX('Shortlist teams'!$Y$7:$AC$26,MATCH($A99,'Shortlist teams'!$X$7:$X$26,1),MATCH($C99,'Shortlist teams'!$Y$6:$AC$6,1))),"")</f>
        <v>6</v>
      </c>
      <c r="K99">
        <f>IFERROR(IF(COUNTIF('De Teams'!I$5:I$25,'De Uitslagen'!$B99)*INDEX('Shortlist teams'!$Y$7:$AC$26,MATCH($A99,'Shortlist teams'!$X$7:$X$26,1),MATCH($C99,'Shortlist teams'!$Y$6:$AC$6,1))=0,"",COUNTIF('De Teams'!I$5:I$25,'De Uitslagen'!$B99)*INDEX('Shortlist teams'!$Y$7:$AC$26,MATCH($A99,'Shortlist teams'!$X$7:$X$26,1),MATCH($C99,'Shortlist teams'!$Y$6:$AC$6,1))),"")</f>
        <v>6</v>
      </c>
      <c r="L99">
        <f>IFERROR(IF(COUNTIF('De Teams'!J$5:J$25,'De Uitslagen'!$B99)*INDEX('Shortlist teams'!$Y$7:$AC$26,MATCH($A99,'Shortlist teams'!$X$7:$X$26,1),MATCH($C99,'Shortlist teams'!$Y$6:$AC$6,1))=0,"",COUNTIF('De Teams'!J$5:J$25,'De Uitslagen'!$B99)*INDEX('Shortlist teams'!$Y$7:$AC$26,MATCH($A99,'Shortlist teams'!$X$7:$X$26,1),MATCH($C99,'Shortlist teams'!$Y$6:$AC$6,1))),"")</f>
        <v>6</v>
      </c>
      <c r="M99">
        <f>IFERROR(IF(COUNTIF('De Teams'!K$5:K$25,'De Uitslagen'!$B99)*INDEX('Shortlist teams'!$Y$7:$AC$26,MATCH($A99,'Shortlist teams'!$X$7:$X$26,1),MATCH($C99,'Shortlist teams'!$Y$6:$AC$6,1))=0,"",COUNTIF('De Teams'!K$5:K$25,'De Uitslagen'!$B99)*INDEX('Shortlist teams'!$Y$7:$AC$26,MATCH($A99,'Shortlist teams'!$X$7:$X$26,1),MATCH($C99,'Shortlist teams'!$Y$6:$AC$6,1))),"")</f>
        <v>6</v>
      </c>
      <c r="N99">
        <f>IFERROR(IF(COUNTIF('De Teams'!L$5:L$25,'De Uitslagen'!$B99)*INDEX('Shortlist teams'!$Y$7:$AC$26,MATCH($A99,'Shortlist teams'!$X$7:$X$26,1),MATCH($C99,'Shortlist teams'!$Y$6:$AC$6,1))=0,"",COUNTIF('De Teams'!L$5:L$25,'De Uitslagen'!$B99)*INDEX('Shortlist teams'!$Y$7:$AC$26,MATCH($A99,'Shortlist teams'!$X$7:$X$26,1),MATCH($C99,'Shortlist teams'!$Y$6:$AC$6,1))),"")</f>
        <v>6</v>
      </c>
      <c r="O99">
        <f>IFERROR(IF(COUNTIF('De Teams'!M$5:M$25,'De Uitslagen'!$B99)*INDEX('Shortlist teams'!$Y$7:$AC$26,MATCH($A99,'Shortlist teams'!$X$7:$X$26,1),MATCH($C99,'Shortlist teams'!$Y$6:$AC$6,1))=0,"",COUNTIF('De Teams'!M$5:M$25,'De Uitslagen'!$B99)*INDEX('Shortlist teams'!$Y$7:$AC$26,MATCH($A99,'Shortlist teams'!$X$7:$X$26,1),MATCH($C99,'Shortlist teams'!$Y$6:$AC$6,1))),"")</f>
        <v>6</v>
      </c>
      <c r="P99">
        <f>IFERROR(IF(COUNTIF('De Teams'!N$5:N$25,'De Uitslagen'!$B99)*INDEX('Shortlist teams'!$Y$7:$AC$26,MATCH($A99,'Shortlist teams'!$X$7:$X$26,1),MATCH($C99,'Shortlist teams'!$Y$6:$AC$6,1))=0,"",COUNTIF('De Teams'!N$5:N$25,'De Uitslagen'!$B99)*INDEX('Shortlist teams'!$Y$7:$AC$26,MATCH($A99,'Shortlist teams'!$X$7:$X$26,1),MATCH($C99,'Shortlist teams'!$Y$6:$AC$6,1))),"")</f>
        <v>6</v>
      </c>
      <c r="Q99" t="str">
        <f>IFERROR(IF(COUNTIF('De Teams'!O$5:O$25,'De Uitslagen'!$B99)*INDEX('Shortlist teams'!$Y$7:$AC$26,MATCH($A99,'Shortlist teams'!$X$7:$X$26,1),MATCH($C99,'Shortlist teams'!$Y$6:$AC$6,1))=0,"",COUNTIF('De Teams'!O$5:O$25,'De Uitslagen'!$B99)*INDEX('Shortlist teams'!$Y$7:$AC$26,MATCH($A99,'Shortlist teams'!$X$7:$X$26,1),MATCH($C99,'Shortlist teams'!$Y$6:$AC$6,1))),"")</f>
        <v/>
      </c>
      <c r="R99" s="3"/>
    </row>
    <row r="100" spans="1:18" ht="14.4" x14ac:dyDescent="0.3">
      <c r="A100" s="1">
        <v>15</v>
      </c>
      <c r="B100" s="7" t="s">
        <v>217</v>
      </c>
      <c r="C100" s="88">
        <f>IFERROR(VLOOKUP('De Uitslagen'!B100,'Shortlist teams'!B:C,2,FALSE),"")</f>
        <v>1</v>
      </c>
      <c r="D100" t="str">
        <f>IFERROR(IF(COUNTIF('De Teams'!B$5:B$25,'De Uitslagen'!$B100)*INDEX('Shortlist teams'!$Y$7:$AC$26,MATCH($A100,'Shortlist teams'!$X$7:$X$26,1),MATCH($C100,'Shortlist teams'!$Y$6:$AC$6,1))=0,"",COUNTIF('De Teams'!B$5:B$25,'De Uitslagen'!$B100)*INDEX('Shortlist teams'!$Y$7:$AC$26,MATCH($A100,'Shortlist teams'!$X$7:$X$26,1),MATCH($C100,'Shortlist teams'!$Y$6:$AC$6,1))),"")</f>
        <v/>
      </c>
      <c r="E100" t="str">
        <f>IFERROR(IF(COUNTIF('De Teams'!C$5:C$25,'De Uitslagen'!$B100)*INDEX('Shortlist teams'!$Y$7:$AC$26,MATCH($A100,'Shortlist teams'!$X$7:$X$26,1),MATCH($C100,'Shortlist teams'!$Y$6:$AC$6,1))=0,"",COUNTIF('De Teams'!C$5:C$25,'De Uitslagen'!$B100)*INDEX('Shortlist teams'!$Y$7:$AC$26,MATCH($A100,'Shortlist teams'!$X$7:$X$26,1),MATCH($C100,'Shortlist teams'!$Y$6:$AC$6,1))),"")</f>
        <v/>
      </c>
      <c r="F100" t="str">
        <f>IFERROR(IF(COUNTIF('De Teams'!D$5:D$25,'De Uitslagen'!$B100)*INDEX('Shortlist teams'!$Y$7:$AC$26,MATCH($A100,'Shortlist teams'!$X$7:$X$26,1),MATCH($C100,'Shortlist teams'!$Y$6:$AC$6,1))=0,"",COUNTIF('De Teams'!D$5:D$25,'De Uitslagen'!$B100)*INDEX('Shortlist teams'!$Y$7:$AC$26,MATCH($A100,'Shortlist teams'!$X$7:$X$26,1),MATCH($C100,'Shortlist teams'!$Y$6:$AC$6,1))),"")</f>
        <v/>
      </c>
      <c r="G100" t="str">
        <f>IFERROR(IF(COUNTIF('De Teams'!E$5:E$25,'De Uitslagen'!$B100)*INDEX('Shortlist teams'!$Y$7:$AC$26,MATCH($A100,'Shortlist teams'!$X$7:$X$26,1),MATCH($C100,'Shortlist teams'!$Y$6:$AC$6,1))=0,"",COUNTIF('De Teams'!E$5:E$25,'De Uitslagen'!$B100)*INDEX('Shortlist teams'!$Y$7:$AC$26,MATCH($A100,'Shortlist teams'!$X$7:$X$26,1),MATCH($C100,'Shortlist teams'!$Y$6:$AC$6,1))),"")</f>
        <v/>
      </c>
      <c r="H100" t="str">
        <f>IFERROR(IF(COUNTIF('De Teams'!F$5:F$25,'De Uitslagen'!$B100)*INDEX('Shortlist teams'!$Y$7:$AC$26,MATCH($A100,'Shortlist teams'!$X$7:$X$26,1),MATCH($C100,'Shortlist teams'!$Y$6:$AC$6,1))=0,"",COUNTIF('De Teams'!F$5:F$25,'De Uitslagen'!$B100)*INDEX('Shortlist teams'!$Y$7:$AC$26,MATCH($A100,'Shortlist teams'!$X$7:$X$26,1),MATCH($C100,'Shortlist teams'!$Y$6:$AC$6,1))),"")</f>
        <v/>
      </c>
      <c r="I100" t="str">
        <f>IFERROR(IF(COUNTIF('De Teams'!G$5:G$25,'De Uitslagen'!$B100)*INDEX('Shortlist teams'!$Y$7:$AC$26,MATCH($A100,'Shortlist teams'!$X$7:$X$26,1),MATCH($C100,'Shortlist teams'!$Y$6:$AC$6,1))=0,"",COUNTIF('De Teams'!G$5:G$25,'De Uitslagen'!$B100)*INDEX('Shortlist teams'!$Y$7:$AC$26,MATCH($A100,'Shortlist teams'!$X$7:$X$26,1),MATCH($C100,'Shortlist teams'!$Y$6:$AC$6,1))),"")</f>
        <v/>
      </c>
      <c r="J100" t="str">
        <f>IFERROR(IF(COUNTIF('De Teams'!H$5:H$25,'De Uitslagen'!$B100)*INDEX('Shortlist teams'!$Y$7:$AC$26,MATCH($A100,'Shortlist teams'!$X$7:$X$26,1),MATCH($C100,'Shortlist teams'!$Y$6:$AC$6,1))=0,"",COUNTIF('De Teams'!H$5:H$25,'De Uitslagen'!$B100)*INDEX('Shortlist teams'!$Y$7:$AC$26,MATCH($A100,'Shortlist teams'!$X$7:$X$26,1),MATCH($C100,'Shortlist teams'!$Y$6:$AC$6,1))),"")</f>
        <v/>
      </c>
      <c r="K100" t="str">
        <f>IFERROR(IF(COUNTIF('De Teams'!I$5:I$25,'De Uitslagen'!$B100)*INDEX('Shortlist teams'!$Y$7:$AC$26,MATCH($A100,'Shortlist teams'!$X$7:$X$26,1),MATCH($C100,'Shortlist teams'!$Y$6:$AC$6,1))=0,"",COUNTIF('De Teams'!I$5:I$25,'De Uitslagen'!$B100)*INDEX('Shortlist teams'!$Y$7:$AC$26,MATCH($A100,'Shortlist teams'!$X$7:$X$26,1),MATCH($C100,'Shortlist teams'!$Y$6:$AC$6,1))),"")</f>
        <v/>
      </c>
      <c r="L100" t="str">
        <f>IFERROR(IF(COUNTIF('De Teams'!J$5:J$25,'De Uitslagen'!$B100)*INDEX('Shortlist teams'!$Y$7:$AC$26,MATCH($A100,'Shortlist teams'!$X$7:$X$26,1),MATCH($C100,'Shortlist teams'!$Y$6:$AC$6,1))=0,"",COUNTIF('De Teams'!J$5:J$25,'De Uitslagen'!$B100)*INDEX('Shortlist teams'!$Y$7:$AC$26,MATCH($A100,'Shortlist teams'!$X$7:$X$26,1),MATCH($C100,'Shortlist teams'!$Y$6:$AC$6,1))),"")</f>
        <v/>
      </c>
      <c r="M100" t="str">
        <f>IFERROR(IF(COUNTIF('De Teams'!K$5:K$25,'De Uitslagen'!$B100)*INDEX('Shortlist teams'!$Y$7:$AC$26,MATCH($A100,'Shortlist teams'!$X$7:$X$26,1),MATCH($C100,'Shortlist teams'!$Y$6:$AC$6,1))=0,"",COUNTIF('De Teams'!K$5:K$25,'De Uitslagen'!$B100)*INDEX('Shortlist teams'!$Y$7:$AC$26,MATCH($A100,'Shortlist teams'!$X$7:$X$26,1),MATCH($C100,'Shortlist teams'!$Y$6:$AC$6,1))),"")</f>
        <v/>
      </c>
      <c r="N100" t="str">
        <f>IFERROR(IF(COUNTIF('De Teams'!L$5:L$25,'De Uitslagen'!$B100)*INDEX('Shortlist teams'!$Y$7:$AC$26,MATCH($A100,'Shortlist teams'!$X$7:$X$26,1),MATCH($C100,'Shortlist teams'!$Y$6:$AC$6,1))=0,"",COUNTIF('De Teams'!L$5:L$25,'De Uitslagen'!$B100)*INDEX('Shortlist teams'!$Y$7:$AC$26,MATCH($A100,'Shortlist teams'!$X$7:$X$26,1),MATCH($C100,'Shortlist teams'!$Y$6:$AC$6,1))),"")</f>
        <v/>
      </c>
      <c r="O100" t="str">
        <f>IFERROR(IF(COUNTIF('De Teams'!M$5:M$25,'De Uitslagen'!$B100)*INDEX('Shortlist teams'!$Y$7:$AC$26,MATCH($A100,'Shortlist teams'!$X$7:$X$26,1),MATCH($C100,'Shortlist teams'!$Y$6:$AC$6,1))=0,"",COUNTIF('De Teams'!M$5:M$25,'De Uitslagen'!$B100)*INDEX('Shortlist teams'!$Y$7:$AC$26,MATCH($A100,'Shortlist teams'!$X$7:$X$26,1),MATCH($C100,'Shortlist teams'!$Y$6:$AC$6,1))),"")</f>
        <v/>
      </c>
      <c r="P100" t="str">
        <f>IFERROR(IF(COUNTIF('De Teams'!N$5:N$25,'De Uitslagen'!$B100)*INDEX('Shortlist teams'!$Y$7:$AC$26,MATCH($A100,'Shortlist teams'!$X$7:$X$26,1),MATCH($C100,'Shortlist teams'!$Y$6:$AC$6,1))=0,"",COUNTIF('De Teams'!N$5:N$25,'De Uitslagen'!$B100)*INDEX('Shortlist teams'!$Y$7:$AC$26,MATCH($A100,'Shortlist teams'!$X$7:$X$26,1),MATCH($C100,'Shortlist teams'!$Y$6:$AC$6,1))),"")</f>
        <v/>
      </c>
      <c r="Q100" t="str">
        <f>IFERROR(IF(COUNTIF('De Teams'!O$5:O$25,'De Uitslagen'!$B100)*INDEX('Shortlist teams'!$Y$7:$AC$26,MATCH($A100,'Shortlist teams'!$X$7:$X$26,1),MATCH($C100,'Shortlist teams'!$Y$6:$AC$6,1))=0,"",COUNTIF('De Teams'!O$5:O$25,'De Uitslagen'!$B100)*INDEX('Shortlist teams'!$Y$7:$AC$26,MATCH($A100,'Shortlist teams'!$X$7:$X$26,1),MATCH($C100,'Shortlist teams'!$Y$6:$AC$6,1))),"")</f>
        <v/>
      </c>
      <c r="R100" s="3"/>
    </row>
    <row r="101" spans="1:18" ht="14.4" x14ac:dyDescent="0.3">
      <c r="A101" s="1">
        <v>16</v>
      </c>
      <c r="B101" s="7" t="s">
        <v>218</v>
      </c>
      <c r="C101" s="88">
        <f>IFERROR(VLOOKUP('De Uitslagen'!B101,'Shortlist teams'!B:C,2,FALSE),"")</f>
        <v>1</v>
      </c>
      <c r="D101" t="str">
        <f>IFERROR(IF(COUNTIF('De Teams'!B$5:B$25,'De Uitslagen'!$B101)*INDEX('Shortlist teams'!$Y$7:$AC$26,MATCH($A101,'Shortlist teams'!$X$7:$X$26,1),MATCH($C101,'Shortlist teams'!$Y$6:$AC$6,1))=0,"",COUNTIF('De Teams'!B$5:B$25,'De Uitslagen'!$B101)*INDEX('Shortlist teams'!$Y$7:$AC$26,MATCH($A101,'Shortlist teams'!$X$7:$X$26,1),MATCH($C101,'Shortlist teams'!$Y$6:$AC$6,1))),"")</f>
        <v/>
      </c>
      <c r="E101" t="str">
        <f>IFERROR(IF(COUNTIF('De Teams'!C$5:C$25,'De Uitslagen'!$B101)*INDEX('Shortlist teams'!$Y$7:$AC$26,MATCH($A101,'Shortlist teams'!$X$7:$X$26,1),MATCH($C101,'Shortlist teams'!$Y$6:$AC$6,1))=0,"",COUNTIF('De Teams'!C$5:C$25,'De Uitslagen'!$B101)*INDEX('Shortlist teams'!$Y$7:$AC$26,MATCH($A101,'Shortlist teams'!$X$7:$X$26,1),MATCH($C101,'Shortlist teams'!$Y$6:$AC$6,1))),"")</f>
        <v/>
      </c>
      <c r="F101" t="str">
        <f>IFERROR(IF(COUNTIF('De Teams'!D$5:D$25,'De Uitslagen'!$B101)*INDEX('Shortlist teams'!$Y$7:$AC$26,MATCH($A101,'Shortlist teams'!$X$7:$X$26,1),MATCH($C101,'Shortlist teams'!$Y$6:$AC$6,1))=0,"",COUNTIF('De Teams'!D$5:D$25,'De Uitslagen'!$B101)*INDEX('Shortlist teams'!$Y$7:$AC$26,MATCH($A101,'Shortlist teams'!$X$7:$X$26,1),MATCH($C101,'Shortlist teams'!$Y$6:$AC$6,1))),"")</f>
        <v/>
      </c>
      <c r="G101" t="str">
        <f>IFERROR(IF(COUNTIF('De Teams'!E$5:E$25,'De Uitslagen'!$B101)*INDEX('Shortlist teams'!$Y$7:$AC$26,MATCH($A101,'Shortlist teams'!$X$7:$X$26,1),MATCH($C101,'Shortlist teams'!$Y$6:$AC$6,1))=0,"",COUNTIF('De Teams'!E$5:E$25,'De Uitslagen'!$B101)*INDEX('Shortlist teams'!$Y$7:$AC$26,MATCH($A101,'Shortlist teams'!$X$7:$X$26,1),MATCH($C101,'Shortlist teams'!$Y$6:$AC$6,1))),"")</f>
        <v/>
      </c>
      <c r="H101">
        <f>IFERROR(IF(COUNTIF('De Teams'!F$5:F$25,'De Uitslagen'!$B101)*INDEX('Shortlist teams'!$Y$7:$AC$26,MATCH($A101,'Shortlist teams'!$X$7:$X$26,1),MATCH($C101,'Shortlist teams'!$Y$6:$AC$6,1))=0,"",COUNTIF('De Teams'!F$5:F$25,'De Uitslagen'!$B101)*INDEX('Shortlist teams'!$Y$7:$AC$26,MATCH($A101,'Shortlist teams'!$X$7:$X$26,1),MATCH($C101,'Shortlist teams'!$Y$6:$AC$6,1))),"")</f>
        <v>4</v>
      </c>
      <c r="I101" t="str">
        <f>IFERROR(IF(COUNTIF('De Teams'!G$5:G$25,'De Uitslagen'!$B101)*INDEX('Shortlist teams'!$Y$7:$AC$26,MATCH($A101,'Shortlist teams'!$X$7:$X$26,1),MATCH($C101,'Shortlist teams'!$Y$6:$AC$6,1))=0,"",COUNTIF('De Teams'!G$5:G$25,'De Uitslagen'!$B101)*INDEX('Shortlist teams'!$Y$7:$AC$26,MATCH($A101,'Shortlist teams'!$X$7:$X$26,1),MATCH($C101,'Shortlist teams'!$Y$6:$AC$6,1))),"")</f>
        <v/>
      </c>
      <c r="J101" t="str">
        <f>IFERROR(IF(COUNTIF('De Teams'!H$5:H$25,'De Uitslagen'!$B101)*INDEX('Shortlist teams'!$Y$7:$AC$26,MATCH($A101,'Shortlist teams'!$X$7:$X$26,1),MATCH($C101,'Shortlist teams'!$Y$6:$AC$6,1))=0,"",COUNTIF('De Teams'!H$5:H$25,'De Uitslagen'!$B101)*INDEX('Shortlist teams'!$Y$7:$AC$26,MATCH($A101,'Shortlist teams'!$X$7:$X$26,1),MATCH($C101,'Shortlist teams'!$Y$6:$AC$6,1))),"")</f>
        <v/>
      </c>
      <c r="K101">
        <f>IFERROR(IF(COUNTIF('De Teams'!I$5:I$25,'De Uitslagen'!$B101)*INDEX('Shortlist teams'!$Y$7:$AC$26,MATCH($A101,'Shortlist teams'!$X$7:$X$26,1),MATCH($C101,'Shortlist teams'!$Y$6:$AC$6,1))=0,"",COUNTIF('De Teams'!I$5:I$25,'De Uitslagen'!$B101)*INDEX('Shortlist teams'!$Y$7:$AC$26,MATCH($A101,'Shortlist teams'!$X$7:$X$26,1),MATCH($C101,'Shortlist teams'!$Y$6:$AC$6,1))),"")</f>
        <v>4</v>
      </c>
      <c r="L101" t="str">
        <f>IFERROR(IF(COUNTIF('De Teams'!J$5:J$25,'De Uitslagen'!$B101)*INDEX('Shortlist teams'!$Y$7:$AC$26,MATCH($A101,'Shortlist teams'!$X$7:$X$26,1),MATCH($C101,'Shortlist teams'!$Y$6:$AC$6,1))=0,"",COUNTIF('De Teams'!J$5:J$25,'De Uitslagen'!$B101)*INDEX('Shortlist teams'!$Y$7:$AC$26,MATCH($A101,'Shortlist teams'!$X$7:$X$26,1),MATCH($C101,'Shortlist teams'!$Y$6:$AC$6,1))),"")</f>
        <v/>
      </c>
      <c r="M101" t="str">
        <f>IFERROR(IF(COUNTIF('De Teams'!K$5:K$25,'De Uitslagen'!$B101)*INDEX('Shortlist teams'!$Y$7:$AC$26,MATCH($A101,'Shortlist teams'!$X$7:$X$26,1),MATCH($C101,'Shortlist teams'!$Y$6:$AC$6,1))=0,"",COUNTIF('De Teams'!K$5:K$25,'De Uitslagen'!$B101)*INDEX('Shortlist teams'!$Y$7:$AC$26,MATCH($A101,'Shortlist teams'!$X$7:$X$26,1),MATCH($C101,'Shortlist teams'!$Y$6:$AC$6,1))),"")</f>
        <v/>
      </c>
      <c r="N101" t="str">
        <f>IFERROR(IF(COUNTIF('De Teams'!L$5:L$25,'De Uitslagen'!$B101)*INDEX('Shortlist teams'!$Y$7:$AC$26,MATCH($A101,'Shortlist teams'!$X$7:$X$26,1),MATCH($C101,'Shortlist teams'!$Y$6:$AC$6,1))=0,"",COUNTIF('De Teams'!L$5:L$25,'De Uitslagen'!$B101)*INDEX('Shortlist teams'!$Y$7:$AC$26,MATCH($A101,'Shortlist teams'!$X$7:$X$26,1),MATCH($C101,'Shortlist teams'!$Y$6:$AC$6,1))),"")</f>
        <v/>
      </c>
      <c r="O101">
        <f>IFERROR(IF(COUNTIF('De Teams'!M$5:M$25,'De Uitslagen'!$B101)*INDEX('Shortlist teams'!$Y$7:$AC$26,MATCH($A101,'Shortlist teams'!$X$7:$X$26,1),MATCH($C101,'Shortlist teams'!$Y$6:$AC$6,1))=0,"",COUNTIF('De Teams'!M$5:M$25,'De Uitslagen'!$B101)*INDEX('Shortlist teams'!$Y$7:$AC$26,MATCH($A101,'Shortlist teams'!$X$7:$X$26,1),MATCH($C101,'Shortlist teams'!$Y$6:$AC$6,1))),"")</f>
        <v>4</v>
      </c>
      <c r="P101" t="str">
        <f>IFERROR(IF(COUNTIF('De Teams'!N$5:N$25,'De Uitslagen'!$B101)*INDEX('Shortlist teams'!$Y$7:$AC$26,MATCH($A101,'Shortlist teams'!$X$7:$X$26,1),MATCH($C101,'Shortlist teams'!$Y$6:$AC$6,1))=0,"",COUNTIF('De Teams'!N$5:N$25,'De Uitslagen'!$B101)*INDEX('Shortlist teams'!$Y$7:$AC$26,MATCH($A101,'Shortlist teams'!$X$7:$X$26,1),MATCH($C101,'Shortlist teams'!$Y$6:$AC$6,1))),"")</f>
        <v/>
      </c>
      <c r="Q101">
        <f>IFERROR(IF(COUNTIF('De Teams'!O$5:O$25,'De Uitslagen'!$B101)*INDEX('Shortlist teams'!$Y$7:$AC$26,MATCH($A101,'Shortlist teams'!$X$7:$X$26,1),MATCH($C101,'Shortlist teams'!$Y$6:$AC$6,1))=0,"",COUNTIF('De Teams'!O$5:O$25,'De Uitslagen'!$B101)*INDEX('Shortlist teams'!$Y$7:$AC$26,MATCH($A101,'Shortlist teams'!$X$7:$X$26,1),MATCH($C101,'Shortlist teams'!$Y$6:$AC$6,1))),"")</f>
        <v>4</v>
      </c>
      <c r="R101" s="3"/>
    </row>
    <row r="102" spans="1:18" ht="14.4" x14ac:dyDescent="0.3">
      <c r="A102" s="1">
        <v>17</v>
      </c>
      <c r="B102" s="7" t="s">
        <v>228</v>
      </c>
      <c r="C102" s="88">
        <f>IFERROR(VLOOKUP('De Uitslagen'!B102,'Shortlist teams'!B:C,2,FALSE),"")</f>
        <v>3</v>
      </c>
      <c r="D102" t="str">
        <f>IFERROR(IF(COUNTIF('De Teams'!B$5:B$25,'De Uitslagen'!$B102)*INDEX('Shortlist teams'!$Y$7:$AC$26,MATCH($A102,'Shortlist teams'!$X$7:$X$26,1),MATCH($C102,'Shortlist teams'!$Y$6:$AC$6,1))=0,"",COUNTIF('De Teams'!B$5:B$25,'De Uitslagen'!$B102)*INDEX('Shortlist teams'!$Y$7:$AC$26,MATCH($A102,'Shortlist teams'!$X$7:$X$26,1),MATCH($C102,'Shortlist teams'!$Y$6:$AC$6,1))),"")</f>
        <v/>
      </c>
      <c r="E102">
        <f>IFERROR(IF(COUNTIF('De Teams'!C$5:C$25,'De Uitslagen'!$B102)*INDEX('Shortlist teams'!$Y$7:$AC$26,MATCH($A102,'Shortlist teams'!$X$7:$X$26,1),MATCH($C102,'Shortlist teams'!$Y$6:$AC$6,1))=0,"",COUNTIF('De Teams'!C$5:C$25,'De Uitslagen'!$B102)*INDEX('Shortlist teams'!$Y$7:$AC$26,MATCH($A102,'Shortlist teams'!$X$7:$X$26,1),MATCH($C102,'Shortlist teams'!$Y$6:$AC$6,1))),"")</f>
        <v>5</v>
      </c>
      <c r="F102">
        <f>IFERROR(IF(COUNTIF('De Teams'!D$5:D$25,'De Uitslagen'!$B102)*INDEX('Shortlist teams'!$Y$7:$AC$26,MATCH($A102,'Shortlist teams'!$X$7:$X$26,1),MATCH($C102,'Shortlist teams'!$Y$6:$AC$6,1))=0,"",COUNTIF('De Teams'!D$5:D$25,'De Uitslagen'!$B102)*INDEX('Shortlist teams'!$Y$7:$AC$26,MATCH($A102,'Shortlist teams'!$X$7:$X$26,1),MATCH($C102,'Shortlist teams'!$Y$6:$AC$6,1))),"")</f>
        <v>5</v>
      </c>
      <c r="G102" t="str">
        <f>IFERROR(IF(COUNTIF('De Teams'!E$5:E$25,'De Uitslagen'!$B102)*INDEX('Shortlist teams'!$Y$7:$AC$26,MATCH($A102,'Shortlist teams'!$X$7:$X$26,1),MATCH($C102,'Shortlist teams'!$Y$6:$AC$6,1))=0,"",COUNTIF('De Teams'!E$5:E$25,'De Uitslagen'!$B102)*INDEX('Shortlist teams'!$Y$7:$AC$26,MATCH($A102,'Shortlist teams'!$X$7:$X$26,1),MATCH($C102,'Shortlist teams'!$Y$6:$AC$6,1))),"")</f>
        <v/>
      </c>
      <c r="H102">
        <f>IFERROR(IF(COUNTIF('De Teams'!F$5:F$25,'De Uitslagen'!$B102)*INDEX('Shortlist teams'!$Y$7:$AC$26,MATCH($A102,'Shortlist teams'!$X$7:$X$26,1),MATCH($C102,'Shortlist teams'!$Y$6:$AC$6,1))=0,"",COUNTIF('De Teams'!F$5:F$25,'De Uitslagen'!$B102)*INDEX('Shortlist teams'!$Y$7:$AC$26,MATCH($A102,'Shortlist teams'!$X$7:$X$26,1),MATCH($C102,'Shortlist teams'!$Y$6:$AC$6,1))),"")</f>
        <v>5</v>
      </c>
      <c r="I102" t="str">
        <f>IFERROR(IF(COUNTIF('De Teams'!G$5:G$25,'De Uitslagen'!$B102)*INDEX('Shortlist teams'!$Y$7:$AC$26,MATCH($A102,'Shortlist teams'!$X$7:$X$26,1),MATCH($C102,'Shortlist teams'!$Y$6:$AC$6,1))=0,"",COUNTIF('De Teams'!G$5:G$25,'De Uitslagen'!$B102)*INDEX('Shortlist teams'!$Y$7:$AC$26,MATCH($A102,'Shortlist teams'!$X$7:$X$26,1),MATCH($C102,'Shortlist teams'!$Y$6:$AC$6,1))),"")</f>
        <v/>
      </c>
      <c r="J102">
        <f>IFERROR(IF(COUNTIF('De Teams'!H$5:H$25,'De Uitslagen'!$B102)*INDEX('Shortlist teams'!$Y$7:$AC$26,MATCH($A102,'Shortlist teams'!$X$7:$X$26,1),MATCH($C102,'Shortlist teams'!$Y$6:$AC$6,1))=0,"",COUNTIF('De Teams'!H$5:H$25,'De Uitslagen'!$B102)*INDEX('Shortlist teams'!$Y$7:$AC$26,MATCH($A102,'Shortlist teams'!$X$7:$X$26,1),MATCH($C102,'Shortlist teams'!$Y$6:$AC$6,1))),"")</f>
        <v>5</v>
      </c>
      <c r="K102">
        <f>IFERROR(IF(COUNTIF('De Teams'!I$5:I$25,'De Uitslagen'!$B102)*INDEX('Shortlist teams'!$Y$7:$AC$26,MATCH($A102,'Shortlist teams'!$X$7:$X$26,1),MATCH($C102,'Shortlist teams'!$Y$6:$AC$6,1))=0,"",COUNTIF('De Teams'!I$5:I$25,'De Uitslagen'!$B102)*INDEX('Shortlist teams'!$Y$7:$AC$26,MATCH($A102,'Shortlist teams'!$X$7:$X$26,1),MATCH($C102,'Shortlist teams'!$Y$6:$AC$6,1))),"")</f>
        <v>5</v>
      </c>
      <c r="L102">
        <f>IFERROR(IF(COUNTIF('De Teams'!J$5:J$25,'De Uitslagen'!$B102)*INDEX('Shortlist teams'!$Y$7:$AC$26,MATCH($A102,'Shortlist teams'!$X$7:$X$26,1),MATCH($C102,'Shortlist teams'!$Y$6:$AC$6,1))=0,"",COUNTIF('De Teams'!J$5:J$25,'De Uitslagen'!$B102)*INDEX('Shortlist teams'!$Y$7:$AC$26,MATCH($A102,'Shortlist teams'!$X$7:$X$26,1),MATCH($C102,'Shortlist teams'!$Y$6:$AC$6,1))),"")</f>
        <v>5</v>
      </c>
      <c r="M102">
        <f>IFERROR(IF(COUNTIF('De Teams'!K$5:K$25,'De Uitslagen'!$B102)*INDEX('Shortlist teams'!$Y$7:$AC$26,MATCH($A102,'Shortlist teams'!$X$7:$X$26,1),MATCH($C102,'Shortlist teams'!$Y$6:$AC$6,1))=0,"",COUNTIF('De Teams'!K$5:K$25,'De Uitslagen'!$B102)*INDEX('Shortlist teams'!$Y$7:$AC$26,MATCH($A102,'Shortlist teams'!$X$7:$X$26,1),MATCH($C102,'Shortlist teams'!$Y$6:$AC$6,1))),"")</f>
        <v>5</v>
      </c>
      <c r="N102" t="str">
        <f>IFERROR(IF(COUNTIF('De Teams'!L$5:L$25,'De Uitslagen'!$B102)*INDEX('Shortlist teams'!$Y$7:$AC$26,MATCH($A102,'Shortlist teams'!$X$7:$X$26,1),MATCH($C102,'Shortlist teams'!$Y$6:$AC$6,1))=0,"",COUNTIF('De Teams'!L$5:L$25,'De Uitslagen'!$B102)*INDEX('Shortlist teams'!$Y$7:$AC$26,MATCH($A102,'Shortlist teams'!$X$7:$X$26,1),MATCH($C102,'Shortlist teams'!$Y$6:$AC$6,1))),"")</f>
        <v/>
      </c>
      <c r="O102">
        <f>IFERROR(IF(COUNTIF('De Teams'!M$5:M$25,'De Uitslagen'!$B102)*INDEX('Shortlist teams'!$Y$7:$AC$26,MATCH($A102,'Shortlist teams'!$X$7:$X$26,1),MATCH($C102,'Shortlist teams'!$Y$6:$AC$6,1))=0,"",COUNTIF('De Teams'!M$5:M$25,'De Uitslagen'!$B102)*INDEX('Shortlist teams'!$Y$7:$AC$26,MATCH($A102,'Shortlist teams'!$X$7:$X$26,1),MATCH($C102,'Shortlist teams'!$Y$6:$AC$6,1))),"")</f>
        <v>5</v>
      </c>
      <c r="P102" t="str">
        <f>IFERROR(IF(COUNTIF('De Teams'!N$5:N$25,'De Uitslagen'!$B102)*INDEX('Shortlist teams'!$Y$7:$AC$26,MATCH($A102,'Shortlist teams'!$X$7:$X$26,1),MATCH($C102,'Shortlist teams'!$Y$6:$AC$6,1))=0,"",COUNTIF('De Teams'!N$5:N$25,'De Uitslagen'!$B102)*INDEX('Shortlist teams'!$Y$7:$AC$26,MATCH($A102,'Shortlist teams'!$X$7:$X$26,1),MATCH($C102,'Shortlist teams'!$Y$6:$AC$6,1))),"")</f>
        <v/>
      </c>
      <c r="Q102" t="str">
        <f>IFERROR(IF(COUNTIF('De Teams'!O$5:O$25,'De Uitslagen'!$B102)*INDEX('Shortlist teams'!$Y$7:$AC$26,MATCH($A102,'Shortlist teams'!$X$7:$X$26,1),MATCH($C102,'Shortlist teams'!$Y$6:$AC$6,1))=0,"",COUNTIF('De Teams'!O$5:O$25,'De Uitslagen'!$B102)*INDEX('Shortlist teams'!$Y$7:$AC$26,MATCH($A102,'Shortlist teams'!$X$7:$X$26,1),MATCH($C102,'Shortlist teams'!$Y$6:$AC$6,1))),"")</f>
        <v/>
      </c>
      <c r="R102" s="3"/>
    </row>
    <row r="103" spans="1:18" ht="14.4" x14ac:dyDescent="0.3">
      <c r="A103" s="1">
        <v>18</v>
      </c>
      <c r="B103" s="6" t="s">
        <v>282</v>
      </c>
      <c r="C103" s="88">
        <f>IFERROR(VLOOKUP('De Uitslagen'!B103,'Shortlist teams'!B:C,2,FALSE),"")</f>
        <v>4</v>
      </c>
      <c r="D103" t="str">
        <f>IFERROR(IF(COUNTIF('De Teams'!B$5:B$25,'De Uitslagen'!$B103)*INDEX('Shortlist teams'!$Y$7:$AC$26,MATCH($A103,'Shortlist teams'!$X$7:$X$26,1),MATCH($C103,'Shortlist teams'!$Y$6:$AC$6,1))=0,"",COUNTIF('De Teams'!B$5:B$25,'De Uitslagen'!$B103)*INDEX('Shortlist teams'!$Y$7:$AC$26,MATCH($A103,'Shortlist teams'!$X$7:$X$26,1),MATCH($C103,'Shortlist teams'!$Y$6:$AC$6,1))),"")</f>
        <v/>
      </c>
      <c r="E103" t="str">
        <f>IFERROR(IF(COUNTIF('De Teams'!C$5:C$25,'De Uitslagen'!$B103)*INDEX('Shortlist teams'!$Y$7:$AC$26,MATCH($A103,'Shortlist teams'!$X$7:$X$26,1),MATCH($C103,'Shortlist teams'!$Y$6:$AC$6,1))=0,"",COUNTIF('De Teams'!C$5:C$25,'De Uitslagen'!$B103)*INDEX('Shortlist teams'!$Y$7:$AC$26,MATCH($A103,'Shortlist teams'!$X$7:$X$26,1),MATCH($C103,'Shortlist teams'!$Y$6:$AC$6,1))),"")</f>
        <v/>
      </c>
      <c r="F103" t="str">
        <f>IFERROR(IF(COUNTIF('De Teams'!D$5:D$25,'De Uitslagen'!$B103)*INDEX('Shortlist teams'!$Y$7:$AC$26,MATCH($A103,'Shortlist teams'!$X$7:$X$26,1),MATCH($C103,'Shortlist teams'!$Y$6:$AC$6,1))=0,"",COUNTIF('De Teams'!D$5:D$25,'De Uitslagen'!$B103)*INDEX('Shortlist teams'!$Y$7:$AC$26,MATCH($A103,'Shortlist teams'!$X$7:$X$26,1),MATCH($C103,'Shortlist teams'!$Y$6:$AC$6,1))),"")</f>
        <v/>
      </c>
      <c r="G103" t="str">
        <f>IFERROR(IF(COUNTIF('De Teams'!E$5:E$25,'De Uitslagen'!$B103)*INDEX('Shortlist teams'!$Y$7:$AC$26,MATCH($A103,'Shortlist teams'!$X$7:$X$26,1),MATCH($C103,'Shortlist teams'!$Y$6:$AC$6,1))=0,"",COUNTIF('De Teams'!E$5:E$25,'De Uitslagen'!$B103)*INDEX('Shortlist teams'!$Y$7:$AC$26,MATCH($A103,'Shortlist teams'!$X$7:$X$26,1),MATCH($C103,'Shortlist teams'!$Y$6:$AC$6,1))),"")</f>
        <v/>
      </c>
      <c r="H103" t="str">
        <f>IFERROR(IF(COUNTIF('De Teams'!F$5:F$25,'De Uitslagen'!$B103)*INDEX('Shortlist teams'!$Y$7:$AC$26,MATCH($A103,'Shortlist teams'!$X$7:$X$26,1),MATCH($C103,'Shortlist teams'!$Y$6:$AC$6,1))=0,"",COUNTIF('De Teams'!F$5:F$25,'De Uitslagen'!$B103)*INDEX('Shortlist teams'!$Y$7:$AC$26,MATCH($A103,'Shortlist teams'!$X$7:$X$26,1),MATCH($C103,'Shortlist teams'!$Y$6:$AC$6,1))),"")</f>
        <v/>
      </c>
      <c r="I103" t="str">
        <f>IFERROR(IF(COUNTIF('De Teams'!G$5:G$25,'De Uitslagen'!$B103)*INDEX('Shortlist teams'!$Y$7:$AC$26,MATCH($A103,'Shortlist teams'!$X$7:$X$26,1),MATCH($C103,'Shortlist teams'!$Y$6:$AC$6,1))=0,"",COUNTIF('De Teams'!G$5:G$25,'De Uitslagen'!$B103)*INDEX('Shortlist teams'!$Y$7:$AC$26,MATCH($A103,'Shortlist teams'!$X$7:$X$26,1),MATCH($C103,'Shortlist teams'!$Y$6:$AC$6,1))),"")</f>
        <v/>
      </c>
      <c r="J103" t="str">
        <f>IFERROR(IF(COUNTIF('De Teams'!H$5:H$25,'De Uitslagen'!$B103)*INDEX('Shortlist teams'!$Y$7:$AC$26,MATCH($A103,'Shortlist teams'!$X$7:$X$26,1),MATCH($C103,'Shortlist teams'!$Y$6:$AC$6,1))=0,"",COUNTIF('De Teams'!H$5:H$25,'De Uitslagen'!$B103)*INDEX('Shortlist teams'!$Y$7:$AC$26,MATCH($A103,'Shortlist teams'!$X$7:$X$26,1),MATCH($C103,'Shortlist teams'!$Y$6:$AC$6,1))),"")</f>
        <v/>
      </c>
      <c r="K103" t="str">
        <f>IFERROR(IF(COUNTIF('De Teams'!I$5:I$25,'De Uitslagen'!$B103)*INDEX('Shortlist teams'!$Y$7:$AC$26,MATCH($A103,'Shortlist teams'!$X$7:$X$26,1),MATCH($C103,'Shortlist teams'!$Y$6:$AC$6,1))=0,"",COUNTIF('De Teams'!I$5:I$25,'De Uitslagen'!$B103)*INDEX('Shortlist teams'!$Y$7:$AC$26,MATCH($A103,'Shortlist teams'!$X$7:$X$26,1),MATCH($C103,'Shortlist teams'!$Y$6:$AC$6,1))),"")</f>
        <v/>
      </c>
      <c r="L103" t="str">
        <f>IFERROR(IF(COUNTIF('De Teams'!J$5:J$25,'De Uitslagen'!$B103)*INDEX('Shortlist teams'!$Y$7:$AC$26,MATCH($A103,'Shortlist teams'!$X$7:$X$26,1),MATCH($C103,'Shortlist teams'!$Y$6:$AC$6,1))=0,"",COUNTIF('De Teams'!J$5:J$25,'De Uitslagen'!$B103)*INDEX('Shortlist teams'!$Y$7:$AC$26,MATCH($A103,'Shortlist teams'!$X$7:$X$26,1),MATCH($C103,'Shortlist teams'!$Y$6:$AC$6,1))),"")</f>
        <v/>
      </c>
      <c r="M103" t="str">
        <f>IFERROR(IF(COUNTIF('De Teams'!K$5:K$25,'De Uitslagen'!$B103)*INDEX('Shortlist teams'!$Y$7:$AC$26,MATCH($A103,'Shortlist teams'!$X$7:$X$26,1),MATCH($C103,'Shortlist teams'!$Y$6:$AC$6,1))=0,"",COUNTIF('De Teams'!K$5:K$25,'De Uitslagen'!$B103)*INDEX('Shortlist teams'!$Y$7:$AC$26,MATCH($A103,'Shortlist teams'!$X$7:$X$26,1),MATCH($C103,'Shortlist teams'!$Y$6:$AC$6,1))),"")</f>
        <v/>
      </c>
      <c r="N103" t="str">
        <f>IFERROR(IF(COUNTIF('De Teams'!L$5:L$25,'De Uitslagen'!$B103)*INDEX('Shortlist teams'!$Y$7:$AC$26,MATCH($A103,'Shortlist teams'!$X$7:$X$26,1),MATCH($C103,'Shortlist teams'!$Y$6:$AC$6,1))=0,"",COUNTIF('De Teams'!L$5:L$25,'De Uitslagen'!$B103)*INDEX('Shortlist teams'!$Y$7:$AC$26,MATCH($A103,'Shortlist teams'!$X$7:$X$26,1),MATCH($C103,'Shortlist teams'!$Y$6:$AC$6,1))),"")</f>
        <v/>
      </c>
      <c r="O103" t="str">
        <f>IFERROR(IF(COUNTIF('De Teams'!M$5:M$25,'De Uitslagen'!$B103)*INDEX('Shortlist teams'!$Y$7:$AC$26,MATCH($A103,'Shortlist teams'!$X$7:$X$26,1),MATCH($C103,'Shortlist teams'!$Y$6:$AC$6,1))=0,"",COUNTIF('De Teams'!M$5:M$25,'De Uitslagen'!$B103)*INDEX('Shortlist teams'!$Y$7:$AC$26,MATCH($A103,'Shortlist teams'!$X$7:$X$26,1),MATCH($C103,'Shortlist teams'!$Y$6:$AC$6,1))),"")</f>
        <v/>
      </c>
      <c r="P103" t="str">
        <f>IFERROR(IF(COUNTIF('De Teams'!N$5:N$25,'De Uitslagen'!$B103)*INDEX('Shortlist teams'!$Y$7:$AC$26,MATCH($A103,'Shortlist teams'!$X$7:$X$26,1),MATCH($C103,'Shortlist teams'!$Y$6:$AC$6,1))=0,"",COUNTIF('De Teams'!N$5:N$25,'De Uitslagen'!$B103)*INDEX('Shortlist teams'!$Y$7:$AC$26,MATCH($A103,'Shortlist teams'!$X$7:$X$26,1),MATCH($C103,'Shortlist teams'!$Y$6:$AC$6,1))),"")</f>
        <v/>
      </c>
      <c r="Q103" t="str">
        <f>IFERROR(IF(COUNTIF('De Teams'!O$5:O$25,'De Uitslagen'!$B103)*INDEX('Shortlist teams'!$Y$7:$AC$26,MATCH($A103,'Shortlist teams'!$X$7:$X$26,1),MATCH($C103,'Shortlist teams'!$Y$6:$AC$6,1))=0,"",COUNTIF('De Teams'!O$5:O$25,'De Uitslagen'!$B103)*INDEX('Shortlist teams'!$Y$7:$AC$26,MATCH($A103,'Shortlist teams'!$X$7:$X$26,1),MATCH($C103,'Shortlist teams'!$Y$6:$AC$6,1))),"")</f>
        <v/>
      </c>
      <c r="R103" s="3"/>
    </row>
    <row r="104" spans="1:18" ht="14.4" x14ac:dyDescent="0.3">
      <c r="A104" s="1">
        <v>19</v>
      </c>
      <c r="B104" s="8" t="s">
        <v>146</v>
      </c>
      <c r="C104" s="88">
        <f>IFERROR(VLOOKUP('De Uitslagen'!B104,'Shortlist teams'!B:C,2,FALSE),"")</f>
        <v>4</v>
      </c>
      <c r="D104" t="str">
        <f>IFERROR(IF(COUNTIF('De Teams'!B$5:B$25,'De Uitslagen'!$B104)*INDEX('Shortlist teams'!$Y$7:$AC$26,MATCH($A104,'Shortlist teams'!$X$7:$X$26,1),MATCH($C104,'Shortlist teams'!$Y$6:$AC$6,1))=0,"",COUNTIF('De Teams'!B$5:B$25,'De Uitslagen'!$B104)*INDEX('Shortlist teams'!$Y$7:$AC$26,MATCH($A104,'Shortlist teams'!$X$7:$X$26,1),MATCH($C104,'Shortlist teams'!$Y$6:$AC$6,1))),"")</f>
        <v/>
      </c>
      <c r="E104" t="str">
        <f>IFERROR(IF(COUNTIF('De Teams'!C$5:C$25,'De Uitslagen'!$B104)*INDEX('Shortlist teams'!$Y$7:$AC$26,MATCH($A104,'Shortlist teams'!$X$7:$X$26,1),MATCH($C104,'Shortlist teams'!$Y$6:$AC$6,1))=0,"",COUNTIF('De Teams'!C$5:C$25,'De Uitslagen'!$B104)*INDEX('Shortlist teams'!$Y$7:$AC$26,MATCH($A104,'Shortlist teams'!$X$7:$X$26,1),MATCH($C104,'Shortlist teams'!$Y$6:$AC$6,1))),"")</f>
        <v/>
      </c>
      <c r="F104" t="str">
        <f>IFERROR(IF(COUNTIF('De Teams'!D$5:D$25,'De Uitslagen'!$B104)*INDEX('Shortlist teams'!$Y$7:$AC$26,MATCH($A104,'Shortlist teams'!$X$7:$X$26,1),MATCH($C104,'Shortlist teams'!$Y$6:$AC$6,1))=0,"",COUNTIF('De Teams'!D$5:D$25,'De Uitslagen'!$B104)*INDEX('Shortlist teams'!$Y$7:$AC$26,MATCH($A104,'Shortlist teams'!$X$7:$X$26,1),MATCH($C104,'Shortlist teams'!$Y$6:$AC$6,1))),"")</f>
        <v/>
      </c>
      <c r="G104" t="str">
        <f>IFERROR(IF(COUNTIF('De Teams'!E$5:E$25,'De Uitslagen'!$B104)*INDEX('Shortlist teams'!$Y$7:$AC$26,MATCH($A104,'Shortlist teams'!$X$7:$X$26,1),MATCH($C104,'Shortlist teams'!$Y$6:$AC$6,1))=0,"",COUNTIF('De Teams'!E$5:E$25,'De Uitslagen'!$B104)*INDEX('Shortlist teams'!$Y$7:$AC$26,MATCH($A104,'Shortlist teams'!$X$7:$X$26,1),MATCH($C104,'Shortlist teams'!$Y$6:$AC$6,1))),"")</f>
        <v/>
      </c>
      <c r="H104" t="str">
        <f>IFERROR(IF(COUNTIF('De Teams'!F$5:F$25,'De Uitslagen'!$B104)*INDEX('Shortlist teams'!$Y$7:$AC$26,MATCH($A104,'Shortlist teams'!$X$7:$X$26,1),MATCH($C104,'Shortlist teams'!$Y$6:$AC$6,1))=0,"",COUNTIF('De Teams'!F$5:F$25,'De Uitslagen'!$B104)*INDEX('Shortlist teams'!$Y$7:$AC$26,MATCH($A104,'Shortlist teams'!$X$7:$X$26,1),MATCH($C104,'Shortlist teams'!$Y$6:$AC$6,1))),"")</f>
        <v/>
      </c>
      <c r="I104" t="str">
        <f>IFERROR(IF(COUNTIF('De Teams'!G$5:G$25,'De Uitslagen'!$B104)*INDEX('Shortlist teams'!$Y$7:$AC$26,MATCH($A104,'Shortlist teams'!$X$7:$X$26,1),MATCH($C104,'Shortlist teams'!$Y$6:$AC$6,1))=0,"",COUNTIF('De Teams'!G$5:G$25,'De Uitslagen'!$B104)*INDEX('Shortlist teams'!$Y$7:$AC$26,MATCH($A104,'Shortlist teams'!$X$7:$X$26,1),MATCH($C104,'Shortlist teams'!$Y$6:$AC$6,1))),"")</f>
        <v/>
      </c>
      <c r="J104" t="str">
        <f>IFERROR(IF(COUNTIF('De Teams'!H$5:H$25,'De Uitslagen'!$B104)*INDEX('Shortlist teams'!$Y$7:$AC$26,MATCH($A104,'Shortlist teams'!$X$7:$X$26,1),MATCH($C104,'Shortlist teams'!$Y$6:$AC$6,1))=0,"",COUNTIF('De Teams'!H$5:H$25,'De Uitslagen'!$B104)*INDEX('Shortlist teams'!$Y$7:$AC$26,MATCH($A104,'Shortlist teams'!$X$7:$X$26,1),MATCH($C104,'Shortlist teams'!$Y$6:$AC$6,1))),"")</f>
        <v/>
      </c>
      <c r="K104" t="str">
        <f>IFERROR(IF(COUNTIF('De Teams'!I$5:I$25,'De Uitslagen'!$B104)*INDEX('Shortlist teams'!$Y$7:$AC$26,MATCH($A104,'Shortlist teams'!$X$7:$X$26,1),MATCH($C104,'Shortlist teams'!$Y$6:$AC$6,1))=0,"",COUNTIF('De Teams'!I$5:I$25,'De Uitslagen'!$B104)*INDEX('Shortlist teams'!$Y$7:$AC$26,MATCH($A104,'Shortlist teams'!$X$7:$X$26,1),MATCH($C104,'Shortlist teams'!$Y$6:$AC$6,1))),"")</f>
        <v/>
      </c>
      <c r="L104" t="str">
        <f>IFERROR(IF(COUNTIF('De Teams'!J$5:J$25,'De Uitslagen'!$B104)*INDEX('Shortlist teams'!$Y$7:$AC$26,MATCH($A104,'Shortlist teams'!$X$7:$X$26,1),MATCH($C104,'Shortlist teams'!$Y$6:$AC$6,1))=0,"",COUNTIF('De Teams'!J$5:J$25,'De Uitslagen'!$B104)*INDEX('Shortlist teams'!$Y$7:$AC$26,MATCH($A104,'Shortlist teams'!$X$7:$X$26,1),MATCH($C104,'Shortlist teams'!$Y$6:$AC$6,1))),"")</f>
        <v/>
      </c>
      <c r="M104" t="str">
        <f>IFERROR(IF(COUNTIF('De Teams'!K$5:K$25,'De Uitslagen'!$B104)*INDEX('Shortlist teams'!$Y$7:$AC$26,MATCH($A104,'Shortlist teams'!$X$7:$X$26,1),MATCH($C104,'Shortlist teams'!$Y$6:$AC$6,1))=0,"",COUNTIF('De Teams'!K$5:K$25,'De Uitslagen'!$B104)*INDEX('Shortlist teams'!$Y$7:$AC$26,MATCH($A104,'Shortlist teams'!$X$7:$X$26,1),MATCH($C104,'Shortlist teams'!$Y$6:$AC$6,1))),"")</f>
        <v/>
      </c>
      <c r="N104" t="str">
        <f>IFERROR(IF(COUNTIF('De Teams'!L$5:L$25,'De Uitslagen'!$B104)*INDEX('Shortlist teams'!$Y$7:$AC$26,MATCH($A104,'Shortlist teams'!$X$7:$X$26,1),MATCH($C104,'Shortlist teams'!$Y$6:$AC$6,1))=0,"",COUNTIF('De Teams'!L$5:L$25,'De Uitslagen'!$B104)*INDEX('Shortlist teams'!$Y$7:$AC$26,MATCH($A104,'Shortlist teams'!$X$7:$X$26,1),MATCH($C104,'Shortlist teams'!$Y$6:$AC$6,1))),"")</f>
        <v/>
      </c>
      <c r="O104" t="str">
        <f>IFERROR(IF(COUNTIF('De Teams'!M$5:M$25,'De Uitslagen'!$B104)*INDEX('Shortlist teams'!$Y$7:$AC$26,MATCH($A104,'Shortlist teams'!$X$7:$X$26,1),MATCH($C104,'Shortlist teams'!$Y$6:$AC$6,1))=0,"",COUNTIF('De Teams'!M$5:M$25,'De Uitslagen'!$B104)*INDEX('Shortlist teams'!$Y$7:$AC$26,MATCH($A104,'Shortlist teams'!$X$7:$X$26,1),MATCH($C104,'Shortlist teams'!$Y$6:$AC$6,1))),"")</f>
        <v/>
      </c>
      <c r="P104" t="str">
        <f>IFERROR(IF(COUNTIF('De Teams'!N$5:N$25,'De Uitslagen'!$B104)*INDEX('Shortlist teams'!$Y$7:$AC$26,MATCH($A104,'Shortlist teams'!$X$7:$X$26,1),MATCH($C104,'Shortlist teams'!$Y$6:$AC$6,1))=0,"",COUNTIF('De Teams'!N$5:N$25,'De Uitslagen'!$B104)*INDEX('Shortlist teams'!$Y$7:$AC$26,MATCH($A104,'Shortlist teams'!$X$7:$X$26,1),MATCH($C104,'Shortlist teams'!$Y$6:$AC$6,1))),"")</f>
        <v/>
      </c>
      <c r="Q104" t="str">
        <f>IFERROR(IF(COUNTIF('De Teams'!O$5:O$25,'De Uitslagen'!$B104)*INDEX('Shortlist teams'!$Y$7:$AC$26,MATCH($A104,'Shortlist teams'!$X$7:$X$26,1),MATCH($C104,'Shortlist teams'!$Y$6:$AC$6,1))=0,"",COUNTIF('De Teams'!O$5:O$25,'De Uitslagen'!$B104)*INDEX('Shortlist teams'!$Y$7:$AC$26,MATCH($A104,'Shortlist teams'!$X$7:$X$26,1),MATCH($C104,'Shortlist teams'!$Y$6:$AC$6,1))),"")</f>
        <v/>
      </c>
      <c r="R104" s="3"/>
    </row>
    <row r="105" spans="1:18" ht="14.4" x14ac:dyDescent="0.3">
      <c r="A105" s="1">
        <v>20</v>
      </c>
      <c r="B105" s="9" t="s">
        <v>6</v>
      </c>
      <c r="C105" s="88">
        <f>IFERROR(VLOOKUP('De Uitslagen'!B105,'Shortlist teams'!B:C,2,FALSE),"")</f>
        <v>3</v>
      </c>
      <c r="D105" t="str">
        <f>IFERROR(IF(COUNTIF('De Teams'!B$5:B$25,'De Uitslagen'!$B105)*INDEX('Shortlist teams'!$Y$7:$AC$26,MATCH($A105,'Shortlist teams'!$X$7:$X$26,1),MATCH($C105,'Shortlist teams'!$Y$6:$AC$6,1))=0,"",COUNTIF('De Teams'!B$5:B$25,'De Uitslagen'!$B105)*INDEX('Shortlist teams'!$Y$7:$AC$26,MATCH($A105,'Shortlist teams'!$X$7:$X$26,1),MATCH($C105,'Shortlist teams'!$Y$6:$AC$6,1))),"")</f>
        <v/>
      </c>
      <c r="E105" t="str">
        <f>IFERROR(IF(COUNTIF('De Teams'!C$5:C$25,'De Uitslagen'!$B105)*INDEX('Shortlist teams'!$Y$7:$AC$26,MATCH($A105,'Shortlist teams'!$X$7:$X$26,1),MATCH($C105,'Shortlist teams'!$Y$6:$AC$6,1))=0,"",COUNTIF('De Teams'!C$5:C$25,'De Uitslagen'!$B105)*INDEX('Shortlist teams'!$Y$7:$AC$26,MATCH($A105,'Shortlist teams'!$X$7:$X$26,1),MATCH($C105,'Shortlist teams'!$Y$6:$AC$6,1))),"")</f>
        <v/>
      </c>
      <c r="F105" t="str">
        <f>IFERROR(IF(COUNTIF('De Teams'!D$5:D$25,'De Uitslagen'!$B105)*INDEX('Shortlist teams'!$Y$7:$AC$26,MATCH($A105,'Shortlist teams'!$X$7:$X$26,1),MATCH($C105,'Shortlist teams'!$Y$6:$AC$6,1))=0,"",COUNTIF('De Teams'!D$5:D$25,'De Uitslagen'!$B105)*INDEX('Shortlist teams'!$Y$7:$AC$26,MATCH($A105,'Shortlist teams'!$X$7:$X$26,1),MATCH($C105,'Shortlist teams'!$Y$6:$AC$6,1))),"")</f>
        <v/>
      </c>
      <c r="G105" t="str">
        <f>IFERROR(IF(COUNTIF('De Teams'!E$5:E$25,'De Uitslagen'!$B105)*INDEX('Shortlist teams'!$Y$7:$AC$26,MATCH($A105,'Shortlist teams'!$X$7:$X$26,1),MATCH($C105,'Shortlist teams'!$Y$6:$AC$6,1))=0,"",COUNTIF('De Teams'!E$5:E$25,'De Uitslagen'!$B105)*INDEX('Shortlist teams'!$Y$7:$AC$26,MATCH($A105,'Shortlist teams'!$X$7:$X$26,1),MATCH($C105,'Shortlist teams'!$Y$6:$AC$6,1))),"")</f>
        <v/>
      </c>
      <c r="H105" t="str">
        <f>IFERROR(IF(COUNTIF('De Teams'!F$5:F$25,'De Uitslagen'!$B105)*INDEX('Shortlist teams'!$Y$7:$AC$26,MATCH($A105,'Shortlist teams'!$X$7:$X$26,1),MATCH($C105,'Shortlist teams'!$Y$6:$AC$6,1))=0,"",COUNTIF('De Teams'!F$5:F$25,'De Uitslagen'!$B105)*INDEX('Shortlist teams'!$Y$7:$AC$26,MATCH($A105,'Shortlist teams'!$X$7:$X$26,1),MATCH($C105,'Shortlist teams'!$Y$6:$AC$6,1))),"")</f>
        <v/>
      </c>
      <c r="I105" t="str">
        <f>IFERROR(IF(COUNTIF('De Teams'!G$5:G$25,'De Uitslagen'!$B105)*INDEX('Shortlist teams'!$Y$7:$AC$26,MATCH($A105,'Shortlist teams'!$X$7:$X$26,1),MATCH($C105,'Shortlist teams'!$Y$6:$AC$6,1))=0,"",COUNTIF('De Teams'!G$5:G$25,'De Uitslagen'!$B105)*INDEX('Shortlist teams'!$Y$7:$AC$26,MATCH($A105,'Shortlist teams'!$X$7:$X$26,1),MATCH($C105,'Shortlist teams'!$Y$6:$AC$6,1))),"")</f>
        <v/>
      </c>
      <c r="J105" t="str">
        <f>IFERROR(IF(COUNTIF('De Teams'!H$5:H$25,'De Uitslagen'!$B105)*INDEX('Shortlist teams'!$Y$7:$AC$26,MATCH($A105,'Shortlist teams'!$X$7:$X$26,1),MATCH($C105,'Shortlist teams'!$Y$6:$AC$6,1))=0,"",COUNTIF('De Teams'!H$5:H$25,'De Uitslagen'!$B105)*INDEX('Shortlist teams'!$Y$7:$AC$26,MATCH($A105,'Shortlist teams'!$X$7:$X$26,1),MATCH($C105,'Shortlist teams'!$Y$6:$AC$6,1))),"")</f>
        <v/>
      </c>
      <c r="K105" t="str">
        <f>IFERROR(IF(COUNTIF('De Teams'!I$5:I$25,'De Uitslagen'!$B105)*INDEX('Shortlist teams'!$Y$7:$AC$26,MATCH($A105,'Shortlist teams'!$X$7:$X$26,1),MATCH($C105,'Shortlist teams'!$Y$6:$AC$6,1))=0,"",COUNTIF('De Teams'!I$5:I$25,'De Uitslagen'!$B105)*INDEX('Shortlist teams'!$Y$7:$AC$26,MATCH($A105,'Shortlist teams'!$X$7:$X$26,1),MATCH($C105,'Shortlist teams'!$Y$6:$AC$6,1))),"")</f>
        <v/>
      </c>
      <c r="L105" t="str">
        <f>IFERROR(IF(COUNTIF('De Teams'!J$5:J$25,'De Uitslagen'!$B105)*INDEX('Shortlist teams'!$Y$7:$AC$26,MATCH($A105,'Shortlist teams'!$X$7:$X$26,1),MATCH($C105,'Shortlist teams'!$Y$6:$AC$6,1))=0,"",COUNTIF('De Teams'!J$5:J$25,'De Uitslagen'!$B105)*INDEX('Shortlist teams'!$Y$7:$AC$26,MATCH($A105,'Shortlist teams'!$X$7:$X$26,1),MATCH($C105,'Shortlist teams'!$Y$6:$AC$6,1))),"")</f>
        <v/>
      </c>
      <c r="M105" t="str">
        <f>IFERROR(IF(COUNTIF('De Teams'!K$5:K$25,'De Uitslagen'!$B105)*INDEX('Shortlist teams'!$Y$7:$AC$26,MATCH($A105,'Shortlist teams'!$X$7:$X$26,1),MATCH($C105,'Shortlist teams'!$Y$6:$AC$6,1))=0,"",COUNTIF('De Teams'!K$5:K$25,'De Uitslagen'!$B105)*INDEX('Shortlist teams'!$Y$7:$AC$26,MATCH($A105,'Shortlist teams'!$X$7:$X$26,1),MATCH($C105,'Shortlist teams'!$Y$6:$AC$6,1))),"")</f>
        <v/>
      </c>
      <c r="N105" t="str">
        <f>IFERROR(IF(COUNTIF('De Teams'!L$5:L$25,'De Uitslagen'!$B105)*INDEX('Shortlist teams'!$Y$7:$AC$26,MATCH($A105,'Shortlist teams'!$X$7:$X$26,1),MATCH($C105,'Shortlist teams'!$Y$6:$AC$6,1))=0,"",COUNTIF('De Teams'!L$5:L$25,'De Uitslagen'!$B105)*INDEX('Shortlist teams'!$Y$7:$AC$26,MATCH($A105,'Shortlist teams'!$X$7:$X$26,1),MATCH($C105,'Shortlist teams'!$Y$6:$AC$6,1))),"")</f>
        <v/>
      </c>
      <c r="O105" t="str">
        <f>IFERROR(IF(COUNTIF('De Teams'!M$5:M$25,'De Uitslagen'!$B105)*INDEX('Shortlist teams'!$Y$7:$AC$26,MATCH($A105,'Shortlist teams'!$X$7:$X$26,1),MATCH($C105,'Shortlist teams'!$Y$6:$AC$6,1))=0,"",COUNTIF('De Teams'!M$5:M$25,'De Uitslagen'!$B105)*INDEX('Shortlist teams'!$Y$7:$AC$26,MATCH($A105,'Shortlist teams'!$X$7:$X$26,1),MATCH($C105,'Shortlist teams'!$Y$6:$AC$6,1))),"")</f>
        <v/>
      </c>
      <c r="P105" t="str">
        <f>IFERROR(IF(COUNTIF('De Teams'!N$5:N$25,'De Uitslagen'!$B105)*INDEX('Shortlist teams'!$Y$7:$AC$26,MATCH($A105,'Shortlist teams'!$X$7:$X$26,1),MATCH($C105,'Shortlist teams'!$Y$6:$AC$6,1))=0,"",COUNTIF('De Teams'!N$5:N$25,'De Uitslagen'!$B105)*INDEX('Shortlist teams'!$Y$7:$AC$26,MATCH($A105,'Shortlist teams'!$X$7:$X$26,1),MATCH($C105,'Shortlist teams'!$Y$6:$AC$6,1))),"")</f>
        <v/>
      </c>
      <c r="Q105">
        <f>IFERROR(IF(COUNTIF('De Teams'!O$5:O$25,'De Uitslagen'!$B105)*INDEX('Shortlist teams'!$Y$7:$AC$26,MATCH($A105,'Shortlist teams'!$X$7:$X$26,1),MATCH($C105,'Shortlist teams'!$Y$6:$AC$6,1))=0,"",COUNTIF('De Teams'!O$5:O$25,'De Uitslagen'!$B105)*INDEX('Shortlist teams'!$Y$7:$AC$26,MATCH($A105,'Shortlist teams'!$X$7:$X$26,1),MATCH($C105,'Shortlist teams'!$Y$6:$AC$6,1))),"")</f>
        <v>1</v>
      </c>
      <c r="R105" s="3"/>
    </row>
    <row r="106" spans="1:18" x14ac:dyDescent="0.25">
      <c r="A106" s="59"/>
      <c r="B106" s="55"/>
      <c r="C106" s="8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D107" s="1">
        <f t="shared" ref="D107:P107" si="5">SUM(D86:D106)</f>
        <v>78</v>
      </c>
      <c r="E107" s="1">
        <f t="shared" si="5"/>
        <v>96</v>
      </c>
      <c r="F107" s="1">
        <f t="shared" si="5"/>
        <v>108</v>
      </c>
      <c r="G107" s="1">
        <f t="shared" si="5"/>
        <v>107</v>
      </c>
      <c r="H107" s="1">
        <f t="shared" si="5"/>
        <v>113</v>
      </c>
      <c r="I107" s="1">
        <f t="shared" si="5"/>
        <v>69</v>
      </c>
      <c r="J107" s="1">
        <f t="shared" si="5"/>
        <v>53</v>
      </c>
      <c r="K107" s="1">
        <f t="shared" si="5"/>
        <v>76</v>
      </c>
      <c r="L107" s="1">
        <f t="shared" si="5"/>
        <v>130</v>
      </c>
      <c r="M107" s="1">
        <f t="shared" si="5"/>
        <v>91</v>
      </c>
      <c r="N107" s="1">
        <f t="shared" si="5"/>
        <v>126</v>
      </c>
      <c r="O107" s="1">
        <f t="shared" si="5"/>
        <v>102</v>
      </c>
      <c r="P107" s="1">
        <f t="shared" si="5"/>
        <v>58</v>
      </c>
      <c r="Q107" s="1">
        <f>SUM(Q86:Q106)</f>
        <v>66</v>
      </c>
      <c r="R107" s="3"/>
    </row>
    <row r="108" spans="1:18" x14ac:dyDescent="0.25">
      <c r="A108" s="3"/>
      <c r="B108" s="3"/>
      <c r="C108" s="8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6" x14ac:dyDescent="0.3">
      <c r="A109" s="57" t="s">
        <v>307</v>
      </c>
      <c r="R109" s="3"/>
    </row>
    <row r="110" spans="1:18" x14ac:dyDescent="0.25">
      <c r="A110" s="3"/>
      <c r="B110" s="55"/>
      <c r="C110" s="8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6" x14ac:dyDescent="0.3">
      <c r="D111" s="145" t="s">
        <v>37</v>
      </c>
      <c r="E111" s="145" t="s">
        <v>40</v>
      </c>
      <c r="F111" s="99" t="s">
        <v>292</v>
      </c>
      <c r="G111" s="144" t="s">
        <v>293</v>
      </c>
      <c r="H111" s="145" t="s">
        <v>294</v>
      </c>
      <c r="I111" s="145" t="s">
        <v>295</v>
      </c>
      <c r="J111" s="145" t="s">
        <v>296</v>
      </c>
      <c r="K111" s="145" t="s">
        <v>39</v>
      </c>
      <c r="L111" s="145" t="s">
        <v>299</v>
      </c>
      <c r="M111" s="145" t="s">
        <v>300</v>
      </c>
      <c r="N111" s="145" t="s">
        <v>41</v>
      </c>
      <c r="O111" s="145" t="s">
        <v>301</v>
      </c>
      <c r="P111" s="145" t="s">
        <v>302</v>
      </c>
      <c r="Q111" s="145" t="s">
        <v>42</v>
      </c>
      <c r="R111" s="3"/>
    </row>
    <row r="112" spans="1:18" ht="14.4" x14ac:dyDescent="0.3">
      <c r="A112" s="58">
        <v>1</v>
      </c>
      <c r="B112" s="6" t="s">
        <v>163</v>
      </c>
      <c r="C112" s="88">
        <f>IFERROR(VLOOKUP('De Uitslagen'!B112,'Shortlist teams'!B:C,2,FALSE),"")</f>
        <v>2</v>
      </c>
      <c r="D112" t="str">
        <f>IFERROR(IF(COUNTIF('De Teams'!B$5:B$25,'De Uitslagen'!$B112)*INDEX('Shortlist teams'!$Y$7:$AC$26,MATCH($A112,'Shortlist teams'!$X$7:$X$26,1),MATCH($C112,'Shortlist teams'!$Y$6:$AC$6,1))=0,"",COUNTIF('De Teams'!B$5:B$25,'De Uitslagen'!$B112)*INDEX('Shortlist teams'!$Y$7:$AC$26,MATCH($A112,'Shortlist teams'!$X$7:$X$26,1),MATCH($C112,'Shortlist teams'!$Y$6:$AC$6,1))),"")</f>
        <v/>
      </c>
      <c r="E112" t="str">
        <f>IFERROR(IF(COUNTIF('De Teams'!C$5:C$25,'De Uitslagen'!$B112)*INDEX('Shortlist teams'!$Y$7:$AC$26,MATCH($A112,'Shortlist teams'!$X$7:$X$26,1),MATCH($C112,'Shortlist teams'!$Y$6:$AC$6,1))=0,"",COUNTIF('De Teams'!C$5:C$25,'De Uitslagen'!$B112)*INDEX('Shortlist teams'!$Y$7:$AC$26,MATCH($A112,'Shortlist teams'!$X$7:$X$26,1),MATCH($C112,'Shortlist teams'!$Y$6:$AC$6,1))),"")</f>
        <v/>
      </c>
      <c r="F112" t="str">
        <f>IFERROR(IF(COUNTIF('De Teams'!D$5:D$25,'De Uitslagen'!$B112)*INDEX('Shortlist teams'!$Y$7:$AC$26,MATCH($A112,'Shortlist teams'!$X$7:$X$26,1),MATCH($C112,'Shortlist teams'!$Y$6:$AC$6,1))=0,"",COUNTIF('De Teams'!D$5:D$25,'De Uitslagen'!$B112)*INDEX('Shortlist teams'!$Y$7:$AC$26,MATCH($A112,'Shortlist teams'!$X$7:$X$26,1),MATCH($C112,'Shortlist teams'!$Y$6:$AC$6,1))),"")</f>
        <v/>
      </c>
      <c r="G112" t="str">
        <f>IFERROR(IF(COUNTIF('De Teams'!E$5:E$25,'De Uitslagen'!$B112)*INDEX('Shortlist teams'!$Y$7:$AC$26,MATCH($A112,'Shortlist teams'!$X$7:$X$26,1),MATCH($C112,'Shortlist teams'!$Y$6:$AC$6,1))=0,"",COUNTIF('De Teams'!E$5:E$25,'De Uitslagen'!$B112)*INDEX('Shortlist teams'!$Y$7:$AC$26,MATCH($A112,'Shortlist teams'!$X$7:$X$26,1),MATCH($C112,'Shortlist teams'!$Y$6:$AC$6,1))),"")</f>
        <v/>
      </c>
      <c r="H112" t="str">
        <f>IFERROR(IF(COUNTIF('De Teams'!F$5:F$25,'De Uitslagen'!$B112)*INDEX('Shortlist teams'!$Y$7:$AC$26,MATCH($A112,'Shortlist teams'!$X$7:$X$26,1),MATCH($C112,'Shortlist teams'!$Y$6:$AC$6,1))=0,"",COUNTIF('De Teams'!F$5:F$25,'De Uitslagen'!$B112)*INDEX('Shortlist teams'!$Y$7:$AC$26,MATCH($A112,'Shortlist teams'!$X$7:$X$26,1),MATCH($C112,'Shortlist teams'!$Y$6:$AC$6,1))),"")</f>
        <v/>
      </c>
      <c r="I112" t="str">
        <f>IFERROR(IF(COUNTIF('De Teams'!G$5:G$25,'De Uitslagen'!$B112)*INDEX('Shortlist teams'!$Y$7:$AC$26,MATCH($A112,'Shortlist teams'!$X$7:$X$26,1),MATCH($C112,'Shortlist teams'!$Y$6:$AC$6,1))=0,"",COUNTIF('De Teams'!G$5:G$25,'De Uitslagen'!$B112)*INDEX('Shortlist teams'!$Y$7:$AC$26,MATCH($A112,'Shortlist teams'!$X$7:$X$26,1),MATCH($C112,'Shortlist teams'!$Y$6:$AC$6,1))),"")</f>
        <v/>
      </c>
      <c r="J112" t="str">
        <f>IFERROR(IF(COUNTIF('De Teams'!H$5:H$25,'De Uitslagen'!$B112)*INDEX('Shortlist teams'!$Y$7:$AC$26,MATCH($A112,'Shortlist teams'!$X$7:$X$26,1),MATCH($C112,'Shortlist teams'!$Y$6:$AC$6,1))=0,"",COUNTIF('De Teams'!H$5:H$25,'De Uitslagen'!$B112)*INDEX('Shortlist teams'!$Y$7:$AC$26,MATCH($A112,'Shortlist teams'!$X$7:$X$26,1),MATCH($C112,'Shortlist teams'!$Y$6:$AC$6,1))),"")</f>
        <v/>
      </c>
      <c r="K112" t="str">
        <f>IFERROR(IF(COUNTIF('De Teams'!I$5:I$25,'De Uitslagen'!$B112)*INDEX('Shortlist teams'!$Y$7:$AC$26,MATCH($A112,'Shortlist teams'!$X$7:$X$26,1),MATCH($C112,'Shortlist teams'!$Y$6:$AC$6,1))=0,"",COUNTIF('De Teams'!I$5:I$25,'De Uitslagen'!$B112)*INDEX('Shortlist teams'!$Y$7:$AC$26,MATCH($A112,'Shortlist teams'!$X$7:$X$26,1),MATCH($C112,'Shortlist teams'!$Y$6:$AC$6,1))),"")</f>
        <v/>
      </c>
      <c r="L112" t="str">
        <f>IFERROR(IF(COUNTIF('De Teams'!J$5:J$25,'De Uitslagen'!$B112)*INDEX('Shortlist teams'!$Y$7:$AC$26,MATCH($A112,'Shortlist teams'!$X$7:$X$26,1),MATCH($C112,'Shortlist teams'!$Y$6:$AC$6,1))=0,"",COUNTIF('De Teams'!J$5:J$25,'De Uitslagen'!$B112)*INDEX('Shortlist teams'!$Y$7:$AC$26,MATCH($A112,'Shortlist teams'!$X$7:$X$26,1),MATCH($C112,'Shortlist teams'!$Y$6:$AC$6,1))),"")</f>
        <v/>
      </c>
      <c r="M112">
        <f>IFERROR(IF(COUNTIF('De Teams'!K$5:K$25,'De Uitslagen'!$B112)*INDEX('Shortlist teams'!$Y$7:$AC$26,MATCH($A112,'Shortlist teams'!$X$7:$X$26,1),MATCH($C112,'Shortlist teams'!$Y$6:$AC$6,1))=0,"",COUNTIF('De Teams'!K$5:K$25,'De Uitslagen'!$B112)*INDEX('Shortlist teams'!$Y$7:$AC$26,MATCH($A112,'Shortlist teams'!$X$7:$X$26,1),MATCH($C112,'Shortlist teams'!$Y$6:$AC$6,1))),"")</f>
        <v>30</v>
      </c>
      <c r="N112" t="str">
        <f>IFERROR(IF(COUNTIF('De Teams'!L$5:L$25,'De Uitslagen'!$B112)*INDEX('Shortlist teams'!$Y$7:$AC$26,MATCH($A112,'Shortlist teams'!$X$7:$X$26,1),MATCH($C112,'Shortlist teams'!$Y$6:$AC$6,1))=0,"",COUNTIF('De Teams'!L$5:L$25,'De Uitslagen'!$B112)*INDEX('Shortlist teams'!$Y$7:$AC$26,MATCH($A112,'Shortlist teams'!$X$7:$X$26,1),MATCH($C112,'Shortlist teams'!$Y$6:$AC$6,1))),"")</f>
        <v/>
      </c>
      <c r="O112" t="str">
        <f>IFERROR(IF(COUNTIF('De Teams'!M$5:M$25,'De Uitslagen'!$B112)*INDEX('Shortlist teams'!$Y$7:$AC$26,MATCH($A112,'Shortlist teams'!$X$7:$X$26,1),MATCH($C112,'Shortlist teams'!$Y$6:$AC$6,1))=0,"",COUNTIF('De Teams'!M$5:M$25,'De Uitslagen'!$B112)*INDEX('Shortlist teams'!$Y$7:$AC$26,MATCH($A112,'Shortlist teams'!$X$7:$X$26,1),MATCH($C112,'Shortlist teams'!$Y$6:$AC$6,1))),"")</f>
        <v/>
      </c>
      <c r="P112" t="str">
        <f>IFERROR(IF(COUNTIF('De Teams'!N$5:N$25,'De Uitslagen'!$B112)*INDEX('Shortlist teams'!$Y$7:$AC$26,MATCH($A112,'Shortlist teams'!$X$7:$X$26,1),MATCH($C112,'Shortlist teams'!$Y$6:$AC$6,1))=0,"",COUNTIF('De Teams'!N$5:N$25,'De Uitslagen'!$B112)*INDEX('Shortlist teams'!$Y$7:$AC$26,MATCH($A112,'Shortlist teams'!$X$7:$X$26,1),MATCH($C112,'Shortlist teams'!$Y$6:$AC$6,1))),"")</f>
        <v/>
      </c>
      <c r="Q112">
        <f>IFERROR(IF(COUNTIF('De Teams'!O$5:O$25,'De Uitslagen'!$B112)*INDEX('Shortlist teams'!$Y$7:$AC$26,MATCH($A112,'Shortlist teams'!$X$7:$X$26,1),MATCH($C112,'Shortlist teams'!$Y$6:$AC$6,1))=0,"",COUNTIF('De Teams'!O$5:O$25,'De Uitslagen'!$B112)*INDEX('Shortlist teams'!$Y$7:$AC$26,MATCH($A112,'Shortlist teams'!$X$7:$X$26,1),MATCH($C112,'Shortlist teams'!$Y$6:$AC$6,1))),"")</f>
        <v>30</v>
      </c>
      <c r="R112" s="3"/>
    </row>
    <row r="113" spans="1:18" ht="14.4" x14ac:dyDescent="0.3">
      <c r="A113" s="1">
        <v>2</v>
      </c>
      <c r="B113" s="7" t="s">
        <v>10</v>
      </c>
      <c r="C113" s="88" t="str">
        <f>IFERROR(VLOOKUP('De Uitslagen'!B113,'Shortlist teams'!B:C,2,FALSE),"")</f>
        <v>HC</v>
      </c>
      <c r="D113">
        <f>IFERROR(IF(COUNTIF('De Teams'!B$5:B$25,'De Uitslagen'!$B113)*INDEX('Shortlist teams'!$Y$7:$AC$26,MATCH($A113,'Shortlist teams'!$X$7:$X$26,1),MATCH($C113,'Shortlist teams'!$Y$6:$AC$6,1))=0,"",COUNTIF('De Teams'!B$5:B$25,'De Uitslagen'!$B113)*INDEX('Shortlist teams'!$Y$7:$AC$26,MATCH($A113,'Shortlist teams'!$X$7:$X$26,1),MATCH($C113,'Shortlist teams'!$Y$6:$AC$6,1))),"")</f>
        <v>17</v>
      </c>
      <c r="E113">
        <f>IFERROR(IF(COUNTIF('De Teams'!C$5:C$25,'De Uitslagen'!$B113)*INDEX('Shortlist teams'!$Y$7:$AC$26,MATCH($A113,'Shortlist teams'!$X$7:$X$26,1),MATCH($C113,'Shortlist teams'!$Y$6:$AC$6,1))=0,"",COUNTIF('De Teams'!C$5:C$25,'De Uitslagen'!$B113)*INDEX('Shortlist teams'!$Y$7:$AC$26,MATCH($A113,'Shortlist teams'!$X$7:$X$26,1),MATCH($C113,'Shortlist teams'!$Y$6:$AC$6,1))),"")</f>
        <v>17</v>
      </c>
      <c r="F113">
        <f>IFERROR(IF(COUNTIF('De Teams'!D$5:D$25,'De Uitslagen'!$B113)*INDEX('Shortlist teams'!$Y$7:$AC$26,MATCH($A113,'Shortlist teams'!$X$7:$X$26,1),MATCH($C113,'Shortlist teams'!$Y$6:$AC$6,1))=0,"",COUNTIF('De Teams'!D$5:D$25,'De Uitslagen'!$B113)*INDEX('Shortlist teams'!$Y$7:$AC$26,MATCH($A113,'Shortlist teams'!$X$7:$X$26,1),MATCH($C113,'Shortlist teams'!$Y$6:$AC$6,1))),"")</f>
        <v>17</v>
      </c>
      <c r="G113">
        <f>IFERROR(IF(COUNTIF('De Teams'!E$5:E$25,'De Uitslagen'!$B113)*INDEX('Shortlist teams'!$Y$7:$AC$26,MATCH($A113,'Shortlist teams'!$X$7:$X$26,1),MATCH($C113,'Shortlist teams'!$Y$6:$AC$6,1))=0,"",COUNTIF('De Teams'!E$5:E$25,'De Uitslagen'!$B113)*INDEX('Shortlist teams'!$Y$7:$AC$26,MATCH($A113,'Shortlist teams'!$X$7:$X$26,1),MATCH($C113,'Shortlist teams'!$Y$6:$AC$6,1))),"")</f>
        <v>17</v>
      </c>
      <c r="H113">
        <f>IFERROR(IF(COUNTIF('De Teams'!F$5:F$25,'De Uitslagen'!$B113)*INDEX('Shortlist teams'!$Y$7:$AC$26,MATCH($A113,'Shortlist teams'!$X$7:$X$26,1),MATCH($C113,'Shortlist teams'!$Y$6:$AC$6,1))=0,"",COUNTIF('De Teams'!F$5:F$25,'De Uitslagen'!$B113)*INDEX('Shortlist teams'!$Y$7:$AC$26,MATCH($A113,'Shortlist teams'!$X$7:$X$26,1),MATCH($C113,'Shortlist teams'!$Y$6:$AC$6,1))),"")</f>
        <v>17</v>
      </c>
      <c r="I113">
        <f>IFERROR(IF(COUNTIF('De Teams'!G$5:G$25,'De Uitslagen'!$B113)*INDEX('Shortlist teams'!$Y$7:$AC$26,MATCH($A113,'Shortlist teams'!$X$7:$X$26,1),MATCH($C113,'Shortlist teams'!$Y$6:$AC$6,1))=0,"",COUNTIF('De Teams'!G$5:G$25,'De Uitslagen'!$B113)*INDEX('Shortlist teams'!$Y$7:$AC$26,MATCH($A113,'Shortlist teams'!$X$7:$X$26,1),MATCH($C113,'Shortlist teams'!$Y$6:$AC$6,1))),"")</f>
        <v>17</v>
      </c>
      <c r="J113">
        <f>IFERROR(IF(COUNTIF('De Teams'!H$5:H$25,'De Uitslagen'!$B113)*INDEX('Shortlist teams'!$Y$7:$AC$26,MATCH($A113,'Shortlist teams'!$X$7:$X$26,1),MATCH($C113,'Shortlist teams'!$Y$6:$AC$6,1))=0,"",COUNTIF('De Teams'!H$5:H$25,'De Uitslagen'!$B113)*INDEX('Shortlist teams'!$Y$7:$AC$26,MATCH($A113,'Shortlist teams'!$X$7:$X$26,1),MATCH($C113,'Shortlist teams'!$Y$6:$AC$6,1))),"")</f>
        <v>17</v>
      </c>
      <c r="K113">
        <f>IFERROR(IF(COUNTIF('De Teams'!I$5:I$25,'De Uitslagen'!$B113)*INDEX('Shortlist teams'!$Y$7:$AC$26,MATCH($A113,'Shortlist teams'!$X$7:$X$26,1),MATCH($C113,'Shortlist teams'!$Y$6:$AC$6,1))=0,"",COUNTIF('De Teams'!I$5:I$25,'De Uitslagen'!$B113)*INDEX('Shortlist teams'!$Y$7:$AC$26,MATCH($A113,'Shortlist teams'!$X$7:$X$26,1),MATCH($C113,'Shortlist teams'!$Y$6:$AC$6,1))),"")</f>
        <v>17</v>
      </c>
      <c r="L113">
        <f>IFERROR(IF(COUNTIF('De Teams'!J$5:J$25,'De Uitslagen'!$B113)*INDEX('Shortlist teams'!$Y$7:$AC$26,MATCH($A113,'Shortlist teams'!$X$7:$X$26,1),MATCH($C113,'Shortlist teams'!$Y$6:$AC$6,1))=0,"",COUNTIF('De Teams'!J$5:J$25,'De Uitslagen'!$B113)*INDEX('Shortlist teams'!$Y$7:$AC$26,MATCH($A113,'Shortlist teams'!$X$7:$X$26,1),MATCH($C113,'Shortlist teams'!$Y$6:$AC$6,1))),"")</f>
        <v>17</v>
      </c>
      <c r="M113">
        <f>IFERROR(IF(COUNTIF('De Teams'!K$5:K$25,'De Uitslagen'!$B113)*INDEX('Shortlist teams'!$Y$7:$AC$26,MATCH($A113,'Shortlist teams'!$X$7:$X$26,1),MATCH($C113,'Shortlist teams'!$Y$6:$AC$6,1))=0,"",COUNTIF('De Teams'!K$5:K$25,'De Uitslagen'!$B113)*INDEX('Shortlist teams'!$Y$7:$AC$26,MATCH($A113,'Shortlist teams'!$X$7:$X$26,1),MATCH($C113,'Shortlist teams'!$Y$6:$AC$6,1))),"")</f>
        <v>17</v>
      </c>
      <c r="N113">
        <f>IFERROR(IF(COUNTIF('De Teams'!L$5:L$25,'De Uitslagen'!$B113)*INDEX('Shortlist teams'!$Y$7:$AC$26,MATCH($A113,'Shortlist teams'!$X$7:$X$26,1),MATCH($C113,'Shortlist teams'!$Y$6:$AC$6,1))=0,"",COUNTIF('De Teams'!L$5:L$25,'De Uitslagen'!$B113)*INDEX('Shortlist teams'!$Y$7:$AC$26,MATCH($A113,'Shortlist teams'!$X$7:$X$26,1),MATCH($C113,'Shortlist teams'!$Y$6:$AC$6,1))),"")</f>
        <v>17</v>
      </c>
      <c r="O113">
        <f>IFERROR(IF(COUNTIF('De Teams'!M$5:M$25,'De Uitslagen'!$B113)*INDEX('Shortlist teams'!$Y$7:$AC$26,MATCH($A113,'Shortlist teams'!$X$7:$X$26,1),MATCH($C113,'Shortlist teams'!$Y$6:$AC$6,1))=0,"",COUNTIF('De Teams'!M$5:M$25,'De Uitslagen'!$B113)*INDEX('Shortlist teams'!$Y$7:$AC$26,MATCH($A113,'Shortlist teams'!$X$7:$X$26,1),MATCH($C113,'Shortlist teams'!$Y$6:$AC$6,1))),"")</f>
        <v>17</v>
      </c>
      <c r="P113">
        <f>IFERROR(IF(COUNTIF('De Teams'!N$5:N$25,'De Uitslagen'!$B113)*INDEX('Shortlist teams'!$Y$7:$AC$26,MATCH($A113,'Shortlist teams'!$X$7:$X$26,1),MATCH($C113,'Shortlist teams'!$Y$6:$AC$6,1))=0,"",COUNTIF('De Teams'!N$5:N$25,'De Uitslagen'!$B113)*INDEX('Shortlist teams'!$Y$7:$AC$26,MATCH($A113,'Shortlist teams'!$X$7:$X$26,1),MATCH($C113,'Shortlist teams'!$Y$6:$AC$6,1))),"")</f>
        <v>17</v>
      </c>
      <c r="Q113" t="str">
        <f>IFERROR(IF(COUNTIF('De Teams'!O$5:O$25,'De Uitslagen'!$B113)*INDEX('Shortlist teams'!$Y$7:$AC$26,MATCH($A113,'Shortlist teams'!$X$7:$X$26,1),MATCH($C113,'Shortlist teams'!$Y$6:$AC$6,1))=0,"",COUNTIF('De Teams'!O$5:O$25,'De Uitslagen'!$B113)*INDEX('Shortlist teams'!$Y$7:$AC$26,MATCH($A113,'Shortlist teams'!$X$7:$X$26,1),MATCH($C113,'Shortlist teams'!$Y$6:$AC$6,1))),"")</f>
        <v/>
      </c>
      <c r="R113" s="3"/>
    </row>
    <row r="114" spans="1:18" ht="14.4" x14ac:dyDescent="0.3">
      <c r="A114" s="1">
        <v>3</v>
      </c>
      <c r="B114" s="5" t="s">
        <v>119</v>
      </c>
      <c r="C114" s="88">
        <f>IFERROR(VLOOKUP('De Uitslagen'!B114,'Shortlist teams'!B:C,2,FALSE),"")</f>
        <v>3</v>
      </c>
      <c r="D114">
        <f>IFERROR(IF(COUNTIF('De Teams'!B$5:B$25,'De Uitslagen'!$B114)*INDEX('Shortlist teams'!$Y$7:$AC$26,MATCH($A114,'Shortlist teams'!$X$7:$X$26,1),MATCH($C114,'Shortlist teams'!$Y$6:$AC$6,1))=0,"",COUNTIF('De Teams'!B$5:B$25,'De Uitslagen'!$B114)*INDEX('Shortlist teams'!$Y$7:$AC$26,MATCH($A114,'Shortlist teams'!$X$7:$X$26,1),MATCH($C114,'Shortlist teams'!$Y$6:$AC$6,1))),"")</f>
        <v>30</v>
      </c>
      <c r="E114" t="str">
        <f>IFERROR(IF(COUNTIF('De Teams'!C$5:C$25,'De Uitslagen'!$B114)*INDEX('Shortlist teams'!$Y$7:$AC$26,MATCH($A114,'Shortlist teams'!$X$7:$X$26,1),MATCH($C114,'Shortlist teams'!$Y$6:$AC$6,1))=0,"",COUNTIF('De Teams'!C$5:C$25,'De Uitslagen'!$B114)*INDEX('Shortlist teams'!$Y$7:$AC$26,MATCH($A114,'Shortlist teams'!$X$7:$X$26,1),MATCH($C114,'Shortlist teams'!$Y$6:$AC$6,1))),"")</f>
        <v/>
      </c>
      <c r="F114">
        <f>IFERROR(IF(COUNTIF('De Teams'!D$5:D$25,'De Uitslagen'!$B114)*INDEX('Shortlist teams'!$Y$7:$AC$26,MATCH($A114,'Shortlist teams'!$X$7:$X$26,1),MATCH($C114,'Shortlist teams'!$Y$6:$AC$6,1))=0,"",COUNTIF('De Teams'!D$5:D$25,'De Uitslagen'!$B114)*INDEX('Shortlist teams'!$Y$7:$AC$26,MATCH($A114,'Shortlist teams'!$X$7:$X$26,1),MATCH($C114,'Shortlist teams'!$Y$6:$AC$6,1))),"")</f>
        <v>30</v>
      </c>
      <c r="G114">
        <f>IFERROR(IF(COUNTIF('De Teams'!E$5:E$25,'De Uitslagen'!$B114)*INDEX('Shortlist teams'!$Y$7:$AC$26,MATCH($A114,'Shortlist teams'!$X$7:$X$26,1),MATCH($C114,'Shortlist teams'!$Y$6:$AC$6,1))=0,"",COUNTIF('De Teams'!E$5:E$25,'De Uitslagen'!$B114)*INDEX('Shortlist teams'!$Y$7:$AC$26,MATCH($A114,'Shortlist teams'!$X$7:$X$26,1),MATCH($C114,'Shortlist teams'!$Y$6:$AC$6,1))),"")</f>
        <v>30</v>
      </c>
      <c r="H114" t="str">
        <f>IFERROR(IF(COUNTIF('De Teams'!F$5:F$25,'De Uitslagen'!$B114)*INDEX('Shortlist teams'!$Y$7:$AC$26,MATCH($A114,'Shortlist teams'!$X$7:$X$26,1),MATCH($C114,'Shortlist teams'!$Y$6:$AC$6,1))=0,"",COUNTIF('De Teams'!F$5:F$25,'De Uitslagen'!$B114)*INDEX('Shortlist teams'!$Y$7:$AC$26,MATCH($A114,'Shortlist teams'!$X$7:$X$26,1),MATCH($C114,'Shortlist teams'!$Y$6:$AC$6,1))),"")</f>
        <v/>
      </c>
      <c r="I114" t="str">
        <f>IFERROR(IF(COUNTIF('De Teams'!G$5:G$25,'De Uitslagen'!$B114)*INDEX('Shortlist teams'!$Y$7:$AC$26,MATCH($A114,'Shortlist teams'!$X$7:$X$26,1),MATCH($C114,'Shortlist teams'!$Y$6:$AC$6,1))=0,"",COUNTIF('De Teams'!G$5:G$25,'De Uitslagen'!$B114)*INDEX('Shortlist teams'!$Y$7:$AC$26,MATCH($A114,'Shortlist teams'!$X$7:$X$26,1),MATCH($C114,'Shortlist teams'!$Y$6:$AC$6,1))),"")</f>
        <v/>
      </c>
      <c r="J114" t="str">
        <f>IFERROR(IF(COUNTIF('De Teams'!H$5:H$25,'De Uitslagen'!$B114)*INDEX('Shortlist teams'!$Y$7:$AC$26,MATCH($A114,'Shortlist teams'!$X$7:$X$26,1),MATCH($C114,'Shortlist teams'!$Y$6:$AC$6,1))=0,"",COUNTIF('De Teams'!H$5:H$25,'De Uitslagen'!$B114)*INDEX('Shortlist teams'!$Y$7:$AC$26,MATCH($A114,'Shortlist teams'!$X$7:$X$26,1),MATCH($C114,'Shortlist teams'!$Y$6:$AC$6,1))),"")</f>
        <v/>
      </c>
      <c r="K114">
        <f>IFERROR(IF(COUNTIF('De Teams'!I$5:I$25,'De Uitslagen'!$B114)*INDEX('Shortlist teams'!$Y$7:$AC$26,MATCH($A114,'Shortlist teams'!$X$7:$X$26,1),MATCH($C114,'Shortlist teams'!$Y$6:$AC$6,1))=0,"",COUNTIF('De Teams'!I$5:I$25,'De Uitslagen'!$B114)*INDEX('Shortlist teams'!$Y$7:$AC$26,MATCH($A114,'Shortlist teams'!$X$7:$X$26,1),MATCH($C114,'Shortlist teams'!$Y$6:$AC$6,1))),"")</f>
        <v>30</v>
      </c>
      <c r="L114">
        <f>IFERROR(IF(COUNTIF('De Teams'!J$5:J$25,'De Uitslagen'!$B114)*INDEX('Shortlist teams'!$Y$7:$AC$26,MATCH($A114,'Shortlist teams'!$X$7:$X$26,1),MATCH($C114,'Shortlist teams'!$Y$6:$AC$6,1))=0,"",COUNTIF('De Teams'!J$5:J$25,'De Uitslagen'!$B114)*INDEX('Shortlist teams'!$Y$7:$AC$26,MATCH($A114,'Shortlist teams'!$X$7:$X$26,1),MATCH($C114,'Shortlist teams'!$Y$6:$AC$6,1))),"")</f>
        <v>30</v>
      </c>
      <c r="M114" t="str">
        <f>IFERROR(IF(COUNTIF('De Teams'!K$5:K$25,'De Uitslagen'!$B114)*INDEX('Shortlist teams'!$Y$7:$AC$26,MATCH($A114,'Shortlist teams'!$X$7:$X$26,1),MATCH($C114,'Shortlist teams'!$Y$6:$AC$6,1))=0,"",COUNTIF('De Teams'!K$5:K$25,'De Uitslagen'!$B114)*INDEX('Shortlist teams'!$Y$7:$AC$26,MATCH($A114,'Shortlist teams'!$X$7:$X$26,1),MATCH($C114,'Shortlist teams'!$Y$6:$AC$6,1))),"")</f>
        <v/>
      </c>
      <c r="N114" t="str">
        <f>IFERROR(IF(COUNTIF('De Teams'!L$5:L$25,'De Uitslagen'!$B114)*INDEX('Shortlist teams'!$Y$7:$AC$26,MATCH($A114,'Shortlist teams'!$X$7:$X$26,1),MATCH($C114,'Shortlist teams'!$Y$6:$AC$6,1))=0,"",COUNTIF('De Teams'!L$5:L$25,'De Uitslagen'!$B114)*INDEX('Shortlist teams'!$Y$7:$AC$26,MATCH($A114,'Shortlist teams'!$X$7:$X$26,1),MATCH($C114,'Shortlist teams'!$Y$6:$AC$6,1))),"")</f>
        <v/>
      </c>
      <c r="O114" t="str">
        <f>IFERROR(IF(COUNTIF('De Teams'!M$5:M$25,'De Uitslagen'!$B114)*INDEX('Shortlist teams'!$Y$7:$AC$26,MATCH($A114,'Shortlist teams'!$X$7:$X$26,1),MATCH($C114,'Shortlist teams'!$Y$6:$AC$6,1))=0,"",COUNTIF('De Teams'!M$5:M$25,'De Uitslagen'!$B114)*INDEX('Shortlist teams'!$Y$7:$AC$26,MATCH($A114,'Shortlist teams'!$X$7:$X$26,1),MATCH($C114,'Shortlist teams'!$Y$6:$AC$6,1))),"")</f>
        <v/>
      </c>
      <c r="P114">
        <f>IFERROR(IF(COUNTIF('De Teams'!N$5:N$25,'De Uitslagen'!$B114)*INDEX('Shortlist teams'!$Y$7:$AC$26,MATCH($A114,'Shortlist teams'!$X$7:$X$26,1),MATCH($C114,'Shortlist teams'!$Y$6:$AC$6,1))=0,"",COUNTIF('De Teams'!N$5:N$25,'De Uitslagen'!$B114)*INDEX('Shortlist teams'!$Y$7:$AC$26,MATCH($A114,'Shortlist teams'!$X$7:$X$26,1),MATCH($C114,'Shortlist teams'!$Y$6:$AC$6,1))),"")</f>
        <v>30</v>
      </c>
      <c r="Q114" t="str">
        <f>IFERROR(IF(COUNTIF('De Teams'!O$5:O$25,'De Uitslagen'!$B114)*INDEX('Shortlist teams'!$Y$7:$AC$26,MATCH($A114,'Shortlist teams'!$X$7:$X$26,1),MATCH($C114,'Shortlist teams'!$Y$6:$AC$6,1))=0,"",COUNTIF('De Teams'!O$5:O$25,'De Uitslagen'!$B114)*INDEX('Shortlist teams'!$Y$7:$AC$26,MATCH($A114,'Shortlist teams'!$X$7:$X$26,1),MATCH($C114,'Shortlist teams'!$Y$6:$AC$6,1))),"")</f>
        <v/>
      </c>
      <c r="R114" s="3"/>
    </row>
    <row r="115" spans="1:18" ht="14.4" x14ac:dyDescent="0.3">
      <c r="A115" s="1">
        <v>4</v>
      </c>
      <c r="B115" s="8" t="s">
        <v>223</v>
      </c>
      <c r="C115" s="88">
        <f>IFERROR(VLOOKUP('De Uitslagen'!B115,'Shortlist teams'!B:C,2,FALSE),"")</f>
        <v>2</v>
      </c>
      <c r="D115">
        <f>IFERROR(IF(COUNTIF('De Teams'!B$5:B$25,'De Uitslagen'!$B115)*INDEX('Shortlist teams'!$Y$7:$AC$26,MATCH($A115,'Shortlist teams'!$X$7:$X$26,1),MATCH($C115,'Shortlist teams'!$Y$6:$AC$6,1))=0,"",COUNTIF('De Teams'!B$5:B$25,'De Uitslagen'!$B115)*INDEX('Shortlist teams'!$Y$7:$AC$26,MATCH($A115,'Shortlist teams'!$X$7:$X$26,1),MATCH($C115,'Shortlist teams'!$Y$6:$AC$6,1))),"")</f>
        <v>19</v>
      </c>
      <c r="E115">
        <f>IFERROR(IF(COUNTIF('De Teams'!C$5:C$25,'De Uitslagen'!$B115)*INDEX('Shortlist teams'!$Y$7:$AC$26,MATCH($A115,'Shortlist teams'!$X$7:$X$26,1),MATCH($C115,'Shortlist teams'!$Y$6:$AC$6,1))=0,"",COUNTIF('De Teams'!C$5:C$25,'De Uitslagen'!$B115)*INDEX('Shortlist teams'!$Y$7:$AC$26,MATCH($A115,'Shortlist teams'!$X$7:$X$26,1),MATCH($C115,'Shortlist teams'!$Y$6:$AC$6,1))),"")</f>
        <v>19</v>
      </c>
      <c r="F115" t="str">
        <f>IFERROR(IF(COUNTIF('De Teams'!D$5:D$25,'De Uitslagen'!$B115)*INDEX('Shortlist teams'!$Y$7:$AC$26,MATCH($A115,'Shortlist teams'!$X$7:$X$26,1),MATCH($C115,'Shortlist teams'!$Y$6:$AC$6,1))=0,"",COUNTIF('De Teams'!D$5:D$25,'De Uitslagen'!$B115)*INDEX('Shortlist teams'!$Y$7:$AC$26,MATCH($A115,'Shortlist teams'!$X$7:$X$26,1),MATCH($C115,'Shortlist teams'!$Y$6:$AC$6,1))),"")</f>
        <v/>
      </c>
      <c r="G115">
        <f>IFERROR(IF(COUNTIF('De Teams'!E$5:E$25,'De Uitslagen'!$B115)*INDEX('Shortlist teams'!$Y$7:$AC$26,MATCH($A115,'Shortlist teams'!$X$7:$X$26,1),MATCH($C115,'Shortlist teams'!$Y$6:$AC$6,1))=0,"",COUNTIF('De Teams'!E$5:E$25,'De Uitslagen'!$B115)*INDEX('Shortlist teams'!$Y$7:$AC$26,MATCH($A115,'Shortlist teams'!$X$7:$X$26,1),MATCH($C115,'Shortlist teams'!$Y$6:$AC$6,1))),"")</f>
        <v>19</v>
      </c>
      <c r="H115">
        <f>IFERROR(IF(COUNTIF('De Teams'!F$5:F$25,'De Uitslagen'!$B115)*INDEX('Shortlist teams'!$Y$7:$AC$26,MATCH($A115,'Shortlist teams'!$X$7:$X$26,1),MATCH($C115,'Shortlist teams'!$Y$6:$AC$6,1))=0,"",COUNTIF('De Teams'!F$5:F$25,'De Uitslagen'!$B115)*INDEX('Shortlist teams'!$Y$7:$AC$26,MATCH($A115,'Shortlist teams'!$X$7:$X$26,1),MATCH($C115,'Shortlist teams'!$Y$6:$AC$6,1))),"")</f>
        <v>19</v>
      </c>
      <c r="I115" t="str">
        <f>IFERROR(IF(COUNTIF('De Teams'!G$5:G$25,'De Uitslagen'!$B115)*INDEX('Shortlist teams'!$Y$7:$AC$26,MATCH($A115,'Shortlist teams'!$X$7:$X$26,1),MATCH($C115,'Shortlist teams'!$Y$6:$AC$6,1))=0,"",COUNTIF('De Teams'!G$5:G$25,'De Uitslagen'!$B115)*INDEX('Shortlist teams'!$Y$7:$AC$26,MATCH($A115,'Shortlist teams'!$X$7:$X$26,1),MATCH($C115,'Shortlist teams'!$Y$6:$AC$6,1))),"")</f>
        <v/>
      </c>
      <c r="J115">
        <f>IFERROR(IF(COUNTIF('De Teams'!H$5:H$25,'De Uitslagen'!$B115)*INDEX('Shortlist teams'!$Y$7:$AC$26,MATCH($A115,'Shortlist teams'!$X$7:$X$26,1),MATCH($C115,'Shortlist teams'!$Y$6:$AC$6,1))=0,"",COUNTIF('De Teams'!H$5:H$25,'De Uitslagen'!$B115)*INDEX('Shortlist teams'!$Y$7:$AC$26,MATCH($A115,'Shortlist teams'!$X$7:$X$26,1),MATCH($C115,'Shortlist teams'!$Y$6:$AC$6,1))),"")</f>
        <v>19</v>
      </c>
      <c r="K115">
        <f>IFERROR(IF(COUNTIF('De Teams'!I$5:I$25,'De Uitslagen'!$B115)*INDEX('Shortlist teams'!$Y$7:$AC$26,MATCH($A115,'Shortlist teams'!$X$7:$X$26,1),MATCH($C115,'Shortlist teams'!$Y$6:$AC$6,1))=0,"",COUNTIF('De Teams'!I$5:I$25,'De Uitslagen'!$B115)*INDEX('Shortlist teams'!$Y$7:$AC$26,MATCH($A115,'Shortlist teams'!$X$7:$X$26,1),MATCH($C115,'Shortlist teams'!$Y$6:$AC$6,1))),"")</f>
        <v>19</v>
      </c>
      <c r="L115">
        <f>IFERROR(IF(COUNTIF('De Teams'!J$5:J$25,'De Uitslagen'!$B115)*INDEX('Shortlist teams'!$Y$7:$AC$26,MATCH($A115,'Shortlist teams'!$X$7:$X$26,1),MATCH($C115,'Shortlist teams'!$Y$6:$AC$6,1))=0,"",COUNTIF('De Teams'!J$5:J$25,'De Uitslagen'!$B115)*INDEX('Shortlist teams'!$Y$7:$AC$26,MATCH($A115,'Shortlist teams'!$X$7:$X$26,1),MATCH($C115,'Shortlist teams'!$Y$6:$AC$6,1))),"")</f>
        <v>19</v>
      </c>
      <c r="M115" t="str">
        <f>IFERROR(IF(COUNTIF('De Teams'!K$5:K$25,'De Uitslagen'!$B115)*INDEX('Shortlist teams'!$Y$7:$AC$26,MATCH($A115,'Shortlist teams'!$X$7:$X$26,1),MATCH($C115,'Shortlist teams'!$Y$6:$AC$6,1))=0,"",COUNTIF('De Teams'!K$5:K$25,'De Uitslagen'!$B115)*INDEX('Shortlist teams'!$Y$7:$AC$26,MATCH($A115,'Shortlist teams'!$X$7:$X$26,1),MATCH($C115,'Shortlist teams'!$Y$6:$AC$6,1))),"")</f>
        <v/>
      </c>
      <c r="N115">
        <f>IFERROR(IF(COUNTIF('De Teams'!L$5:L$25,'De Uitslagen'!$B115)*INDEX('Shortlist teams'!$Y$7:$AC$26,MATCH($A115,'Shortlist teams'!$X$7:$X$26,1),MATCH($C115,'Shortlist teams'!$Y$6:$AC$6,1))=0,"",COUNTIF('De Teams'!L$5:L$25,'De Uitslagen'!$B115)*INDEX('Shortlist teams'!$Y$7:$AC$26,MATCH($A115,'Shortlist teams'!$X$7:$X$26,1),MATCH($C115,'Shortlist teams'!$Y$6:$AC$6,1))),"")</f>
        <v>19</v>
      </c>
      <c r="O115">
        <f>IFERROR(IF(COUNTIF('De Teams'!M$5:M$25,'De Uitslagen'!$B115)*INDEX('Shortlist teams'!$Y$7:$AC$26,MATCH($A115,'Shortlist teams'!$X$7:$X$26,1),MATCH($C115,'Shortlist teams'!$Y$6:$AC$6,1))=0,"",COUNTIF('De Teams'!M$5:M$25,'De Uitslagen'!$B115)*INDEX('Shortlist teams'!$Y$7:$AC$26,MATCH($A115,'Shortlist teams'!$X$7:$X$26,1),MATCH($C115,'Shortlist teams'!$Y$6:$AC$6,1))),"")</f>
        <v>19</v>
      </c>
      <c r="P115" t="str">
        <f>IFERROR(IF(COUNTIF('De Teams'!N$5:N$25,'De Uitslagen'!$B115)*INDEX('Shortlist teams'!$Y$7:$AC$26,MATCH($A115,'Shortlist teams'!$X$7:$X$26,1),MATCH($C115,'Shortlist teams'!$Y$6:$AC$6,1))=0,"",COUNTIF('De Teams'!N$5:N$25,'De Uitslagen'!$B115)*INDEX('Shortlist teams'!$Y$7:$AC$26,MATCH($A115,'Shortlist teams'!$X$7:$X$26,1),MATCH($C115,'Shortlist teams'!$Y$6:$AC$6,1))),"")</f>
        <v/>
      </c>
      <c r="Q115" t="str">
        <f>IFERROR(IF(COUNTIF('De Teams'!O$5:O$25,'De Uitslagen'!$B115)*INDEX('Shortlist teams'!$Y$7:$AC$26,MATCH($A115,'Shortlist teams'!$X$7:$X$26,1),MATCH($C115,'Shortlist teams'!$Y$6:$AC$6,1))=0,"",COUNTIF('De Teams'!O$5:O$25,'De Uitslagen'!$B115)*INDEX('Shortlist teams'!$Y$7:$AC$26,MATCH($A115,'Shortlist teams'!$X$7:$X$26,1),MATCH($C115,'Shortlist teams'!$Y$6:$AC$6,1))),"")</f>
        <v/>
      </c>
      <c r="R115" s="3"/>
    </row>
    <row r="116" spans="1:18" ht="14.4" x14ac:dyDescent="0.3">
      <c r="A116" s="1">
        <v>5</v>
      </c>
      <c r="B116" s="6" t="s">
        <v>114</v>
      </c>
      <c r="C116" s="88">
        <f>IFERROR(VLOOKUP('De Uitslagen'!B116,'Shortlist teams'!B:C,2,FALSE),"")</f>
        <v>2</v>
      </c>
      <c r="D116" t="str">
        <f>IFERROR(IF(COUNTIF('De Teams'!B$5:B$25,'De Uitslagen'!$B116)*INDEX('Shortlist teams'!$Y$7:$AC$26,MATCH($A116,'Shortlist teams'!$X$7:$X$26,1),MATCH($C116,'Shortlist teams'!$Y$6:$AC$6,1))=0,"",COUNTIF('De Teams'!B$5:B$25,'De Uitslagen'!$B116)*INDEX('Shortlist teams'!$Y$7:$AC$26,MATCH($A116,'Shortlist teams'!$X$7:$X$26,1),MATCH($C116,'Shortlist teams'!$Y$6:$AC$6,1))),"")</f>
        <v/>
      </c>
      <c r="E116" t="str">
        <f>IFERROR(IF(COUNTIF('De Teams'!C$5:C$25,'De Uitslagen'!$B116)*INDEX('Shortlist teams'!$Y$7:$AC$26,MATCH($A116,'Shortlist teams'!$X$7:$X$26,1),MATCH($C116,'Shortlist teams'!$Y$6:$AC$6,1))=0,"",COUNTIF('De Teams'!C$5:C$25,'De Uitslagen'!$B116)*INDEX('Shortlist teams'!$Y$7:$AC$26,MATCH($A116,'Shortlist teams'!$X$7:$X$26,1),MATCH($C116,'Shortlist teams'!$Y$6:$AC$6,1))),"")</f>
        <v/>
      </c>
      <c r="F116" t="str">
        <f>IFERROR(IF(COUNTIF('De Teams'!D$5:D$25,'De Uitslagen'!$B116)*INDEX('Shortlist teams'!$Y$7:$AC$26,MATCH($A116,'Shortlist teams'!$X$7:$X$26,1),MATCH($C116,'Shortlist teams'!$Y$6:$AC$6,1))=0,"",COUNTIF('De Teams'!D$5:D$25,'De Uitslagen'!$B116)*INDEX('Shortlist teams'!$Y$7:$AC$26,MATCH($A116,'Shortlist teams'!$X$7:$X$26,1),MATCH($C116,'Shortlist teams'!$Y$6:$AC$6,1))),"")</f>
        <v/>
      </c>
      <c r="G116" t="str">
        <f>IFERROR(IF(COUNTIF('De Teams'!E$5:E$25,'De Uitslagen'!$B116)*INDEX('Shortlist teams'!$Y$7:$AC$26,MATCH($A116,'Shortlist teams'!$X$7:$X$26,1),MATCH($C116,'Shortlist teams'!$Y$6:$AC$6,1))=0,"",COUNTIF('De Teams'!E$5:E$25,'De Uitslagen'!$B116)*INDEX('Shortlist teams'!$Y$7:$AC$26,MATCH($A116,'Shortlist teams'!$X$7:$X$26,1),MATCH($C116,'Shortlist teams'!$Y$6:$AC$6,1))),"")</f>
        <v/>
      </c>
      <c r="H116" t="str">
        <f>IFERROR(IF(COUNTIF('De Teams'!F$5:F$25,'De Uitslagen'!$B116)*INDEX('Shortlist teams'!$Y$7:$AC$26,MATCH($A116,'Shortlist teams'!$X$7:$X$26,1),MATCH($C116,'Shortlist teams'!$Y$6:$AC$6,1))=0,"",COUNTIF('De Teams'!F$5:F$25,'De Uitslagen'!$B116)*INDEX('Shortlist teams'!$Y$7:$AC$26,MATCH($A116,'Shortlist teams'!$X$7:$X$26,1),MATCH($C116,'Shortlist teams'!$Y$6:$AC$6,1))),"")</f>
        <v/>
      </c>
      <c r="I116">
        <f>IFERROR(IF(COUNTIF('De Teams'!G$5:G$25,'De Uitslagen'!$B116)*INDEX('Shortlist teams'!$Y$7:$AC$26,MATCH($A116,'Shortlist teams'!$X$7:$X$26,1),MATCH($C116,'Shortlist teams'!$Y$6:$AC$6,1))=0,"",COUNTIF('De Teams'!G$5:G$25,'De Uitslagen'!$B116)*INDEX('Shortlist teams'!$Y$7:$AC$26,MATCH($A116,'Shortlist teams'!$X$7:$X$26,1),MATCH($C116,'Shortlist teams'!$Y$6:$AC$6,1))),"")</f>
        <v>17</v>
      </c>
      <c r="J116" t="str">
        <f>IFERROR(IF(COUNTIF('De Teams'!H$5:H$25,'De Uitslagen'!$B116)*INDEX('Shortlist teams'!$Y$7:$AC$26,MATCH($A116,'Shortlist teams'!$X$7:$X$26,1),MATCH($C116,'Shortlist teams'!$Y$6:$AC$6,1))=0,"",COUNTIF('De Teams'!H$5:H$25,'De Uitslagen'!$B116)*INDEX('Shortlist teams'!$Y$7:$AC$26,MATCH($A116,'Shortlist teams'!$X$7:$X$26,1),MATCH($C116,'Shortlist teams'!$Y$6:$AC$6,1))),"")</f>
        <v/>
      </c>
      <c r="K116" t="str">
        <f>IFERROR(IF(COUNTIF('De Teams'!I$5:I$25,'De Uitslagen'!$B116)*INDEX('Shortlist teams'!$Y$7:$AC$26,MATCH($A116,'Shortlist teams'!$X$7:$X$26,1),MATCH($C116,'Shortlist teams'!$Y$6:$AC$6,1))=0,"",COUNTIF('De Teams'!I$5:I$25,'De Uitslagen'!$B116)*INDEX('Shortlist teams'!$Y$7:$AC$26,MATCH($A116,'Shortlist teams'!$X$7:$X$26,1),MATCH($C116,'Shortlist teams'!$Y$6:$AC$6,1))),"")</f>
        <v/>
      </c>
      <c r="L116" t="str">
        <f>IFERROR(IF(COUNTIF('De Teams'!J$5:J$25,'De Uitslagen'!$B116)*INDEX('Shortlist teams'!$Y$7:$AC$26,MATCH($A116,'Shortlist teams'!$X$7:$X$26,1),MATCH($C116,'Shortlist teams'!$Y$6:$AC$6,1))=0,"",COUNTIF('De Teams'!J$5:J$25,'De Uitslagen'!$B116)*INDEX('Shortlist teams'!$Y$7:$AC$26,MATCH($A116,'Shortlist teams'!$X$7:$X$26,1),MATCH($C116,'Shortlist teams'!$Y$6:$AC$6,1))),"")</f>
        <v/>
      </c>
      <c r="M116" t="str">
        <f>IFERROR(IF(COUNTIF('De Teams'!K$5:K$25,'De Uitslagen'!$B116)*INDEX('Shortlist teams'!$Y$7:$AC$26,MATCH($A116,'Shortlist teams'!$X$7:$X$26,1),MATCH($C116,'Shortlist teams'!$Y$6:$AC$6,1))=0,"",COUNTIF('De Teams'!K$5:K$25,'De Uitslagen'!$B116)*INDEX('Shortlist teams'!$Y$7:$AC$26,MATCH($A116,'Shortlist teams'!$X$7:$X$26,1),MATCH($C116,'Shortlist teams'!$Y$6:$AC$6,1))),"")</f>
        <v/>
      </c>
      <c r="N116" t="str">
        <f>IFERROR(IF(COUNTIF('De Teams'!L$5:L$25,'De Uitslagen'!$B116)*INDEX('Shortlist teams'!$Y$7:$AC$26,MATCH($A116,'Shortlist teams'!$X$7:$X$26,1),MATCH($C116,'Shortlist teams'!$Y$6:$AC$6,1))=0,"",COUNTIF('De Teams'!L$5:L$25,'De Uitslagen'!$B116)*INDEX('Shortlist teams'!$Y$7:$AC$26,MATCH($A116,'Shortlist teams'!$X$7:$X$26,1),MATCH($C116,'Shortlist teams'!$Y$6:$AC$6,1))),"")</f>
        <v/>
      </c>
      <c r="O116" t="str">
        <f>IFERROR(IF(COUNTIF('De Teams'!M$5:M$25,'De Uitslagen'!$B116)*INDEX('Shortlist teams'!$Y$7:$AC$26,MATCH($A116,'Shortlist teams'!$X$7:$X$26,1),MATCH($C116,'Shortlist teams'!$Y$6:$AC$6,1))=0,"",COUNTIF('De Teams'!M$5:M$25,'De Uitslagen'!$B116)*INDEX('Shortlist teams'!$Y$7:$AC$26,MATCH($A116,'Shortlist teams'!$X$7:$X$26,1),MATCH($C116,'Shortlist teams'!$Y$6:$AC$6,1))),"")</f>
        <v/>
      </c>
      <c r="P116">
        <f>IFERROR(IF(COUNTIF('De Teams'!N$5:N$25,'De Uitslagen'!$B116)*INDEX('Shortlist teams'!$Y$7:$AC$26,MATCH($A116,'Shortlist teams'!$X$7:$X$26,1),MATCH($C116,'Shortlist teams'!$Y$6:$AC$6,1))=0,"",COUNTIF('De Teams'!N$5:N$25,'De Uitslagen'!$B116)*INDEX('Shortlist teams'!$Y$7:$AC$26,MATCH($A116,'Shortlist teams'!$X$7:$X$26,1),MATCH($C116,'Shortlist teams'!$Y$6:$AC$6,1))),"")</f>
        <v>17</v>
      </c>
      <c r="Q116">
        <f>IFERROR(IF(COUNTIF('De Teams'!O$5:O$25,'De Uitslagen'!$B116)*INDEX('Shortlist teams'!$Y$7:$AC$26,MATCH($A116,'Shortlist teams'!$X$7:$X$26,1),MATCH($C116,'Shortlist teams'!$Y$6:$AC$6,1))=0,"",COUNTIF('De Teams'!O$5:O$25,'De Uitslagen'!$B116)*INDEX('Shortlist teams'!$Y$7:$AC$26,MATCH($A116,'Shortlist teams'!$X$7:$X$26,1),MATCH($C116,'Shortlist teams'!$Y$6:$AC$6,1))),"")</f>
        <v>17</v>
      </c>
      <c r="R116" s="3"/>
    </row>
    <row r="117" spans="1:18" ht="14.4" x14ac:dyDescent="0.3">
      <c r="A117" s="1">
        <v>6</v>
      </c>
      <c r="B117" s="5" t="s">
        <v>225</v>
      </c>
      <c r="C117" s="88">
        <f>IFERROR(VLOOKUP('De Uitslagen'!B117,'Shortlist teams'!B:C,2,FALSE),"")</f>
        <v>3</v>
      </c>
      <c r="D117">
        <f>IFERROR(IF(COUNTIF('De Teams'!B$5:B$25,'De Uitslagen'!$B117)*INDEX('Shortlist teams'!$Y$7:$AC$26,MATCH($A117,'Shortlist teams'!$X$7:$X$26,1),MATCH($C117,'Shortlist teams'!$Y$6:$AC$6,1))=0,"",COUNTIF('De Teams'!B$5:B$25,'De Uitslagen'!$B117)*INDEX('Shortlist teams'!$Y$7:$AC$26,MATCH($A117,'Shortlist teams'!$X$7:$X$26,1),MATCH($C117,'Shortlist teams'!$Y$6:$AC$6,1))),"")</f>
        <v>20</v>
      </c>
      <c r="E117" t="str">
        <f>IFERROR(IF(COUNTIF('De Teams'!C$5:C$25,'De Uitslagen'!$B117)*INDEX('Shortlist teams'!$Y$7:$AC$26,MATCH($A117,'Shortlist teams'!$X$7:$X$26,1),MATCH($C117,'Shortlist teams'!$Y$6:$AC$6,1))=0,"",COUNTIF('De Teams'!C$5:C$25,'De Uitslagen'!$B117)*INDEX('Shortlist teams'!$Y$7:$AC$26,MATCH($A117,'Shortlist teams'!$X$7:$X$26,1),MATCH($C117,'Shortlist teams'!$Y$6:$AC$6,1))),"")</f>
        <v/>
      </c>
      <c r="F117" t="str">
        <f>IFERROR(IF(COUNTIF('De Teams'!D$5:D$25,'De Uitslagen'!$B117)*INDEX('Shortlist teams'!$Y$7:$AC$26,MATCH($A117,'Shortlist teams'!$X$7:$X$26,1),MATCH($C117,'Shortlist teams'!$Y$6:$AC$6,1))=0,"",COUNTIF('De Teams'!D$5:D$25,'De Uitslagen'!$B117)*INDEX('Shortlist teams'!$Y$7:$AC$26,MATCH($A117,'Shortlist teams'!$X$7:$X$26,1),MATCH($C117,'Shortlist teams'!$Y$6:$AC$6,1))),"")</f>
        <v/>
      </c>
      <c r="G117" t="str">
        <f>IFERROR(IF(COUNTIF('De Teams'!E$5:E$25,'De Uitslagen'!$B117)*INDEX('Shortlist teams'!$Y$7:$AC$26,MATCH($A117,'Shortlist teams'!$X$7:$X$26,1),MATCH($C117,'Shortlist teams'!$Y$6:$AC$6,1))=0,"",COUNTIF('De Teams'!E$5:E$25,'De Uitslagen'!$B117)*INDEX('Shortlist teams'!$Y$7:$AC$26,MATCH($A117,'Shortlist teams'!$X$7:$X$26,1),MATCH($C117,'Shortlist teams'!$Y$6:$AC$6,1))),"")</f>
        <v/>
      </c>
      <c r="H117" t="str">
        <f>IFERROR(IF(COUNTIF('De Teams'!F$5:F$25,'De Uitslagen'!$B117)*INDEX('Shortlist teams'!$Y$7:$AC$26,MATCH($A117,'Shortlist teams'!$X$7:$X$26,1),MATCH($C117,'Shortlist teams'!$Y$6:$AC$6,1))=0,"",COUNTIF('De Teams'!F$5:F$25,'De Uitslagen'!$B117)*INDEX('Shortlist teams'!$Y$7:$AC$26,MATCH($A117,'Shortlist teams'!$X$7:$X$26,1),MATCH($C117,'Shortlist teams'!$Y$6:$AC$6,1))),"")</f>
        <v/>
      </c>
      <c r="I117" t="str">
        <f>IFERROR(IF(COUNTIF('De Teams'!G$5:G$25,'De Uitslagen'!$B117)*INDEX('Shortlist teams'!$Y$7:$AC$26,MATCH($A117,'Shortlist teams'!$X$7:$X$26,1),MATCH($C117,'Shortlist teams'!$Y$6:$AC$6,1))=0,"",COUNTIF('De Teams'!G$5:G$25,'De Uitslagen'!$B117)*INDEX('Shortlist teams'!$Y$7:$AC$26,MATCH($A117,'Shortlist teams'!$X$7:$X$26,1),MATCH($C117,'Shortlist teams'!$Y$6:$AC$6,1))),"")</f>
        <v/>
      </c>
      <c r="J117" t="str">
        <f>IFERROR(IF(COUNTIF('De Teams'!H$5:H$25,'De Uitslagen'!$B117)*INDEX('Shortlist teams'!$Y$7:$AC$26,MATCH($A117,'Shortlist teams'!$X$7:$X$26,1),MATCH($C117,'Shortlist teams'!$Y$6:$AC$6,1))=0,"",COUNTIF('De Teams'!H$5:H$25,'De Uitslagen'!$B117)*INDEX('Shortlist teams'!$Y$7:$AC$26,MATCH($A117,'Shortlist teams'!$X$7:$X$26,1),MATCH($C117,'Shortlist teams'!$Y$6:$AC$6,1))),"")</f>
        <v/>
      </c>
      <c r="K117">
        <f>IFERROR(IF(COUNTIF('De Teams'!I$5:I$25,'De Uitslagen'!$B117)*INDEX('Shortlist teams'!$Y$7:$AC$26,MATCH($A117,'Shortlist teams'!$X$7:$X$26,1),MATCH($C117,'Shortlist teams'!$Y$6:$AC$6,1))=0,"",COUNTIF('De Teams'!I$5:I$25,'De Uitslagen'!$B117)*INDEX('Shortlist teams'!$Y$7:$AC$26,MATCH($A117,'Shortlist teams'!$X$7:$X$26,1),MATCH($C117,'Shortlist teams'!$Y$6:$AC$6,1))),"")</f>
        <v>20</v>
      </c>
      <c r="L117" t="str">
        <f>IFERROR(IF(COUNTIF('De Teams'!J$5:J$25,'De Uitslagen'!$B117)*INDEX('Shortlist teams'!$Y$7:$AC$26,MATCH($A117,'Shortlist teams'!$X$7:$X$26,1),MATCH($C117,'Shortlist teams'!$Y$6:$AC$6,1))=0,"",COUNTIF('De Teams'!J$5:J$25,'De Uitslagen'!$B117)*INDEX('Shortlist teams'!$Y$7:$AC$26,MATCH($A117,'Shortlist teams'!$X$7:$X$26,1),MATCH($C117,'Shortlist teams'!$Y$6:$AC$6,1))),"")</f>
        <v/>
      </c>
      <c r="M117" t="str">
        <f>IFERROR(IF(COUNTIF('De Teams'!K$5:K$25,'De Uitslagen'!$B117)*INDEX('Shortlist teams'!$Y$7:$AC$26,MATCH($A117,'Shortlist teams'!$X$7:$X$26,1),MATCH($C117,'Shortlist teams'!$Y$6:$AC$6,1))=0,"",COUNTIF('De Teams'!K$5:K$25,'De Uitslagen'!$B117)*INDEX('Shortlist teams'!$Y$7:$AC$26,MATCH($A117,'Shortlist teams'!$X$7:$X$26,1),MATCH($C117,'Shortlist teams'!$Y$6:$AC$6,1))),"")</f>
        <v/>
      </c>
      <c r="N117" t="str">
        <f>IFERROR(IF(COUNTIF('De Teams'!L$5:L$25,'De Uitslagen'!$B117)*INDEX('Shortlist teams'!$Y$7:$AC$26,MATCH($A117,'Shortlist teams'!$X$7:$X$26,1),MATCH($C117,'Shortlist teams'!$Y$6:$AC$6,1))=0,"",COUNTIF('De Teams'!L$5:L$25,'De Uitslagen'!$B117)*INDEX('Shortlist teams'!$Y$7:$AC$26,MATCH($A117,'Shortlist teams'!$X$7:$X$26,1),MATCH($C117,'Shortlist teams'!$Y$6:$AC$6,1))),"")</f>
        <v/>
      </c>
      <c r="O117" t="str">
        <f>IFERROR(IF(COUNTIF('De Teams'!M$5:M$25,'De Uitslagen'!$B117)*INDEX('Shortlist teams'!$Y$7:$AC$26,MATCH($A117,'Shortlist teams'!$X$7:$X$26,1),MATCH($C117,'Shortlist teams'!$Y$6:$AC$6,1))=0,"",COUNTIF('De Teams'!M$5:M$25,'De Uitslagen'!$B117)*INDEX('Shortlist teams'!$Y$7:$AC$26,MATCH($A117,'Shortlist teams'!$X$7:$X$26,1),MATCH($C117,'Shortlist teams'!$Y$6:$AC$6,1))),"")</f>
        <v/>
      </c>
      <c r="P117" t="str">
        <f>IFERROR(IF(COUNTIF('De Teams'!N$5:N$25,'De Uitslagen'!$B117)*INDEX('Shortlist teams'!$Y$7:$AC$26,MATCH($A117,'Shortlist teams'!$X$7:$X$26,1),MATCH($C117,'Shortlist teams'!$Y$6:$AC$6,1))=0,"",COUNTIF('De Teams'!N$5:N$25,'De Uitslagen'!$B117)*INDEX('Shortlist teams'!$Y$7:$AC$26,MATCH($A117,'Shortlist teams'!$X$7:$X$26,1),MATCH($C117,'Shortlist teams'!$Y$6:$AC$6,1))),"")</f>
        <v/>
      </c>
      <c r="Q117" t="str">
        <f>IFERROR(IF(COUNTIF('De Teams'!O$5:O$25,'De Uitslagen'!$B117)*INDEX('Shortlist teams'!$Y$7:$AC$26,MATCH($A117,'Shortlist teams'!$X$7:$X$26,1),MATCH($C117,'Shortlist teams'!$Y$6:$AC$6,1))=0,"",COUNTIF('De Teams'!O$5:O$25,'De Uitslagen'!$B117)*INDEX('Shortlist teams'!$Y$7:$AC$26,MATCH($A117,'Shortlist teams'!$X$7:$X$26,1),MATCH($C117,'Shortlist teams'!$Y$6:$AC$6,1))),"")</f>
        <v/>
      </c>
      <c r="R117" s="3"/>
    </row>
    <row r="118" spans="1:18" ht="14.4" x14ac:dyDescent="0.3">
      <c r="A118" s="1">
        <v>7</v>
      </c>
      <c r="B118" s="8" t="s">
        <v>221</v>
      </c>
      <c r="C118" s="88">
        <f>IFERROR(VLOOKUP('De Uitslagen'!B118,'Shortlist teams'!B:C,2,FALSE),"")</f>
        <v>2</v>
      </c>
      <c r="D118" t="str">
        <f>IFERROR(IF(COUNTIF('De Teams'!B$5:B$25,'De Uitslagen'!$B118)*INDEX('Shortlist teams'!$Y$7:$AC$26,MATCH($A118,'Shortlist teams'!$X$7:$X$26,1),MATCH($C118,'Shortlist teams'!$Y$6:$AC$6,1))=0,"",COUNTIF('De Teams'!B$5:B$25,'De Uitslagen'!$B118)*INDEX('Shortlist teams'!$Y$7:$AC$26,MATCH($A118,'Shortlist teams'!$X$7:$X$26,1),MATCH($C118,'Shortlist teams'!$Y$6:$AC$6,1))),"")</f>
        <v/>
      </c>
      <c r="E118" t="str">
        <f>IFERROR(IF(COUNTIF('De Teams'!C$5:C$25,'De Uitslagen'!$B118)*INDEX('Shortlist teams'!$Y$7:$AC$26,MATCH($A118,'Shortlist teams'!$X$7:$X$26,1),MATCH($C118,'Shortlist teams'!$Y$6:$AC$6,1))=0,"",COUNTIF('De Teams'!C$5:C$25,'De Uitslagen'!$B118)*INDEX('Shortlist teams'!$Y$7:$AC$26,MATCH($A118,'Shortlist teams'!$X$7:$X$26,1),MATCH($C118,'Shortlist teams'!$Y$6:$AC$6,1))),"")</f>
        <v/>
      </c>
      <c r="F118" t="str">
        <f>IFERROR(IF(COUNTIF('De Teams'!D$5:D$25,'De Uitslagen'!$B118)*INDEX('Shortlist teams'!$Y$7:$AC$26,MATCH($A118,'Shortlist teams'!$X$7:$X$26,1),MATCH($C118,'Shortlist teams'!$Y$6:$AC$6,1))=0,"",COUNTIF('De Teams'!D$5:D$25,'De Uitslagen'!$B118)*INDEX('Shortlist teams'!$Y$7:$AC$26,MATCH($A118,'Shortlist teams'!$X$7:$X$26,1),MATCH($C118,'Shortlist teams'!$Y$6:$AC$6,1))),"")</f>
        <v/>
      </c>
      <c r="G118" t="str">
        <f>IFERROR(IF(COUNTIF('De Teams'!E$5:E$25,'De Uitslagen'!$B118)*INDEX('Shortlist teams'!$Y$7:$AC$26,MATCH($A118,'Shortlist teams'!$X$7:$X$26,1),MATCH($C118,'Shortlist teams'!$Y$6:$AC$6,1))=0,"",COUNTIF('De Teams'!E$5:E$25,'De Uitslagen'!$B118)*INDEX('Shortlist teams'!$Y$7:$AC$26,MATCH($A118,'Shortlist teams'!$X$7:$X$26,1),MATCH($C118,'Shortlist teams'!$Y$6:$AC$6,1))),"")</f>
        <v/>
      </c>
      <c r="H118" t="str">
        <f>IFERROR(IF(COUNTIF('De Teams'!F$5:F$25,'De Uitslagen'!$B118)*INDEX('Shortlist teams'!$Y$7:$AC$26,MATCH($A118,'Shortlist teams'!$X$7:$X$26,1),MATCH($C118,'Shortlist teams'!$Y$6:$AC$6,1))=0,"",COUNTIF('De Teams'!F$5:F$25,'De Uitslagen'!$B118)*INDEX('Shortlist teams'!$Y$7:$AC$26,MATCH($A118,'Shortlist teams'!$X$7:$X$26,1),MATCH($C118,'Shortlist teams'!$Y$6:$AC$6,1))),"")</f>
        <v/>
      </c>
      <c r="I118" t="str">
        <f>IFERROR(IF(COUNTIF('De Teams'!G$5:G$25,'De Uitslagen'!$B118)*INDEX('Shortlist teams'!$Y$7:$AC$26,MATCH($A118,'Shortlist teams'!$X$7:$X$26,1),MATCH($C118,'Shortlist teams'!$Y$6:$AC$6,1))=0,"",COUNTIF('De Teams'!G$5:G$25,'De Uitslagen'!$B118)*INDEX('Shortlist teams'!$Y$7:$AC$26,MATCH($A118,'Shortlist teams'!$X$7:$X$26,1),MATCH($C118,'Shortlist teams'!$Y$6:$AC$6,1))),"")</f>
        <v/>
      </c>
      <c r="J118" t="str">
        <f>IFERROR(IF(COUNTIF('De Teams'!H$5:H$25,'De Uitslagen'!$B118)*INDEX('Shortlist teams'!$Y$7:$AC$26,MATCH($A118,'Shortlist teams'!$X$7:$X$26,1),MATCH($C118,'Shortlist teams'!$Y$6:$AC$6,1))=0,"",COUNTIF('De Teams'!H$5:H$25,'De Uitslagen'!$B118)*INDEX('Shortlist teams'!$Y$7:$AC$26,MATCH($A118,'Shortlist teams'!$X$7:$X$26,1),MATCH($C118,'Shortlist teams'!$Y$6:$AC$6,1))),"")</f>
        <v/>
      </c>
      <c r="K118" t="str">
        <f>IFERROR(IF(COUNTIF('De Teams'!I$5:I$25,'De Uitslagen'!$B118)*INDEX('Shortlist teams'!$Y$7:$AC$26,MATCH($A118,'Shortlist teams'!$X$7:$X$26,1),MATCH($C118,'Shortlist teams'!$Y$6:$AC$6,1))=0,"",COUNTIF('De Teams'!I$5:I$25,'De Uitslagen'!$B118)*INDEX('Shortlist teams'!$Y$7:$AC$26,MATCH($A118,'Shortlist teams'!$X$7:$X$26,1),MATCH($C118,'Shortlist teams'!$Y$6:$AC$6,1))),"")</f>
        <v/>
      </c>
      <c r="L118" t="str">
        <f>IFERROR(IF(COUNTIF('De Teams'!J$5:J$25,'De Uitslagen'!$B118)*INDEX('Shortlist teams'!$Y$7:$AC$26,MATCH($A118,'Shortlist teams'!$X$7:$X$26,1),MATCH($C118,'Shortlist teams'!$Y$6:$AC$6,1))=0,"",COUNTIF('De Teams'!J$5:J$25,'De Uitslagen'!$B118)*INDEX('Shortlist teams'!$Y$7:$AC$26,MATCH($A118,'Shortlist teams'!$X$7:$X$26,1),MATCH($C118,'Shortlist teams'!$Y$6:$AC$6,1))),"")</f>
        <v/>
      </c>
      <c r="M118" t="str">
        <f>IFERROR(IF(COUNTIF('De Teams'!K$5:K$25,'De Uitslagen'!$B118)*INDEX('Shortlist teams'!$Y$7:$AC$26,MATCH($A118,'Shortlist teams'!$X$7:$X$26,1),MATCH($C118,'Shortlist teams'!$Y$6:$AC$6,1))=0,"",COUNTIF('De Teams'!K$5:K$25,'De Uitslagen'!$B118)*INDEX('Shortlist teams'!$Y$7:$AC$26,MATCH($A118,'Shortlist teams'!$X$7:$X$26,1),MATCH($C118,'Shortlist teams'!$Y$6:$AC$6,1))),"")</f>
        <v/>
      </c>
      <c r="N118" t="str">
        <f>IFERROR(IF(COUNTIF('De Teams'!L$5:L$25,'De Uitslagen'!$B118)*INDEX('Shortlist teams'!$Y$7:$AC$26,MATCH($A118,'Shortlist teams'!$X$7:$X$26,1),MATCH($C118,'Shortlist teams'!$Y$6:$AC$6,1))=0,"",COUNTIF('De Teams'!L$5:L$25,'De Uitslagen'!$B118)*INDEX('Shortlist teams'!$Y$7:$AC$26,MATCH($A118,'Shortlist teams'!$X$7:$X$26,1),MATCH($C118,'Shortlist teams'!$Y$6:$AC$6,1))),"")</f>
        <v/>
      </c>
      <c r="O118" t="str">
        <f>IFERROR(IF(COUNTIF('De Teams'!M$5:M$25,'De Uitslagen'!$B118)*INDEX('Shortlist teams'!$Y$7:$AC$26,MATCH($A118,'Shortlist teams'!$X$7:$X$26,1),MATCH($C118,'Shortlist teams'!$Y$6:$AC$6,1))=0,"",COUNTIF('De Teams'!M$5:M$25,'De Uitslagen'!$B118)*INDEX('Shortlist teams'!$Y$7:$AC$26,MATCH($A118,'Shortlist teams'!$X$7:$X$26,1),MATCH($C118,'Shortlist teams'!$Y$6:$AC$6,1))),"")</f>
        <v/>
      </c>
      <c r="P118" t="str">
        <f>IFERROR(IF(COUNTIF('De Teams'!N$5:N$25,'De Uitslagen'!$B118)*INDEX('Shortlist teams'!$Y$7:$AC$26,MATCH($A118,'Shortlist teams'!$X$7:$X$26,1),MATCH($C118,'Shortlist teams'!$Y$6:$AC$6,1))=0,"",COUNTIF('De Teams'!N$5:N$25,'De Uitslagen'!$B118)*INDEX('Shortlist teams'!$Y$7:$AC$26,MATCH($A118,'Shortlist teams'!$X$7:$X$26,1),MATCH($C118,'Shortlist teams'!$Y$6:$AC$6,1))),"")</f>
        <v/>
      </c>
      <c r="Q118" t="str">
        <f>IFERROR(IF(COUNTIF('De Teams'!O$5:O$25,'De Uitslagen'!$B118)*INDEX('Shortlist teams'!$Y$7:$AC$26,MATCH($A118,'Shortlist teams'!$X$7:$X$26,1),MATCH($C118,'Shortlist teams'!$Y$6:$AC$6,1))=0,"",COUNTIF('De Teams'!O$5:O$25,'De Uitslagen'!$B118)*INDEX('Shortlist teams'!$Y$7:$AC$26,MATCH($A118,'Shortlist teams'!$X$7:$X$26,1),MATCH($C118,'Shortlist teams'!$Y$6:$AC$6,1))),"")</f>
        <v/>
      </c>
      <c r="R118" s="3"/>
    </row>
    <row r="119" spans="1:18" ht="14.4" x14ac:dyDescent="0.3">
      <c r="A119" s="1">
        <v>8</v>
      </c>
      <c r="B119" s="8" t="s">
        <v>275</v>
      </c>
      <c r="C119" s="88">
        <f>IFERROR(VLOOKUP('De Uitslagen'!B119,'Shortlist teams'!B:C,2,FALSE),"")</f>
        <v>4</v>
      </c>
      <c r="D119">
        <f>IFERROR(IF(COUNTIF('De Teams'!B$5:B$25,'De Uitslagen'!$B119)*INDEX('Shortlist teams'!$Y$7:$AC$26,MATCH($A119,'Shortlist teams'!$X$7:$X$26,1),MATCH($C119,'Shortlist teams'!$Y$6:$AC$6,1))=0,"",COUNTIF('De Teams'!B$5:B$25,'De Uitslagen'!$B119)*INDEX('Shortlist teams'!$Y$7:$AC$26,MATCH($A119,'Shortlist teams'!$X$7:$X$26,1),MATCH($C119,'Shortlist teams'!$Y$6:$AC$6,1))),"")</f>
        <v>22</v>
      </c>
      <c r="E119" t="str">
        <f>IFERROR(IF(COUNTIF('De Teams'!C$5:C$25,'De Uitslagen'!$B119)*INDEX('Shortlist teams'!$Y$7:$AC$26,MATCH($A119,'Shortlist teams'!$X$7:$X$26,1),MATCH($C119,'Shortlist teams'!$Y$6:$AC$6,1))=0,"",COUNTIF('De Teams'!C$5:C$25,'De Uitslagen'!$B119)*INDEX('Shortlist teams'!$Y$7:$AC$26,MATCH($A119,'Shortlist teams'!$X$7:$X$26,1),MATCH($C119,'Shortlist teams'!$Y$6:$AC$6,1))),"")</f>
        <v/>
      </c>
      <c r="F119" t="str">
        <f>IFERROR(IF(COUNTIF('De Teams'!D$5:D$25,'De Uitslagen'!$B119)*INDEX('Shortlist teams'!$Y$7:$AC$26,MATCH($A119,'Shortlist teams'!$X$7:$X$26,1),MATCH($C119,'Shortlist teams'!$Y$6:$AC$6,1))=0,"",COUNTIF('De Teams'!D$5:D$25,'De Uitslagen'!$B119)*INDEX('Shortlist teams'!$Y$7:$AC$26,MATCH($A119,'Shortlist teams'!$X$7:$X$26,1),MATCH($C119,'Shortlist teams'!$Y$6:$AC$6,1))),"")</f>
        <v/>
      </c>
      <c r="G119" t="str">
        <f>IFERROR(IF(COUNTIF('De Teams'!E$5:E$25,'De Uitslagen'!$B119)*INDEX('Shortlist teams'!$Y$7:$AC$26,MATCH($A119,'Shortlist teams'!$X$7:$X$26,1),MATCH($C119,'Shortlist teams'!$Y$6:$AC$6,1))=0,"",COUNTIF('De Teams'!E$5:E$25,'De Uitslagen'!$B119)*INDEX('Shortlist teams'!$Y$7:$AC$26,MATCH($A119,'Shortlist teams'!$X$7:$X$26,1),MATCH($C119,'Shortlist teams'!$Y$6:$AC$6,1))),"")</f>
        <v/>
      </c>
      <c r="H119">
        <f>IFERROR(IF(COUNTIF('De Teams'!F$5:F$25,'De Uitslagen'!$B119)*INDEX('Shortlist teams'!$Y$7:$AC$26,MATCH($A119,'Shortlist teams'!$X$7:$X$26,1),MATCH($C119,'Shortlist teams'!$Y$6:$AC$6,1))=0,"",COUNTIF('De Teams'!F$5:F$25,'De Uitslagen'!$B119)*INDEX('Shortlist teams'!$Y$7:$AC$26,MATCH($A119,'Shortlist teams'!$X$7:$X$26,1),MATCH($C119,'Shortlist teams'!$Y$6:$AC$6,1))),"")</f>
        <v>22</v>
      </c>
      <c r="I119" t="str">
        <f>IFERROR(IF(COUNTIF('De Teams'!G$5:G$25,'De Uitslagen'!$B119)*INDEX('Shortlist teams'!$Y$7:$AC$26,MATCH($A119,'Shortlist teams'!$X$7:$X$26,1),MATCH($C119,'Shortlist teams'!$Y$6:$AC$6,1))=0,"",COUNTIF('De Teams'!G$5:G$25,'De Uitslagen'!$B119)*INDEX('Shortlist teams'!$Y$7:$AC$26,MATCH($A119,'Shortlist teams'!$X$7:$X$26,1),MATCH($C119,'Shortlist teams'!$Y$6:$AC$6,1))),"")</f>
        <v/>
      </c>
      <c r="J119" t="str">
        <f>IFERROR(IF(COUNTIF('De Teams'!H$5:H$25,'De Uitslagen'!$B119)*INDEX('Shortlist teams'!$Y$7:$AC$26,MATCH($A119,'Shortlist teams'!$X$7:$X$26,1),MATCH($C119,'Shortlist teams'!$Y$6:$AC$6,1))=0,"",COUNTIF('De Teams'!H$5:H$25,'De Uitslagen'!$B119)*INDEX('Shortlist teams'!$Y$7:$AC$26,MATCH($A119,'Shortlist teams'!$X$7:$X$26,1),MATCH($C119,'Shortlist teams'!$Y$6:$AC$6,1))),"")</f>
        <v/>
      </c>
      <c r="K119" t="str">
        <f>IFERROR(IF(COUNTIF('De Teams'!I$5:I$25,'De Uitslagen'!$B119)*INDEX('Shortlist teams'!$Y$7:$AC$26,MATCH($A119,'Shortlist teams'!$X$7:$X$26,1),MATCH($C119,'Shortlist teams'!$Y$6:$AC$6,1))=0,"",COUNTIF('De Teams'!I$5:I$25,'De Uitslagen'!$B119)*INDEX('Shortlist teams'!$Y$7:$AC$26,MATCH($A119,'Shortlist teams'!$X$7:$X$26,1),MATCH($C119,'Shortlist teams'!$Y$6:$AC$6,1))),"")</f>
        <v/>
      </c>
      <c r="L119" t="str">
        <f>IFERROR(IF(COUNTIF('De Teams'!J$5:J$25,'De Uitslagen'!$B119)*INDEX('Shortlist teams'!$Y$7:$AC$26,MATCH($A119,'Shortlist teams'!$X$7:$X$26,1),MATCH($C119,'Shortlist teams'!$Y$6:$AC$6,1))=0,"",COUNTIF('De Teams'!J$5:J$25,'De Uitslagen'!$B119)*INDEX('Shortlist teams'!$Y$7:$AC$26,MATCH($A119,'Shortlist teams'!$X$7:$X$26,1),MATCH($C119,'Shortlist teams'!$Y$6:$AC$6,1))),"")</f>
        <v/>
      </c>
      <c r="M119">
        <f>IFERROR(IF(COUNTIF('De Teams'!K$5:K$25,'De Uitslagen'!$B119)*INDEX('Shortlist teams'!$Y$7:$AC$26,MATCH($A119,'Shortlist teams'!$X$7:$X$26,1),MATCH($C119,'Shortlist teams'!$Y$6:$AC$6,1))=0,"",COUNTIF('De Teams'!K$5:K$25,'De Uitslagen'!$B119)*INDEX('Shortlist teams'!$Y$7:$AC$26,MATCH($A119,'Shortlist teams'!$X$7:$X$26,1),MATCH($C119,'Shortlist teams'!$Y$6:$AC$6,1))),"")</f>
        <v>22</v>
      </c>
      <c r="N119">
        <f>IFERROR(IF(COUNTIF('De Teams'!L$5:L$25,'De Uitslagen'!$B119)*INDEX('Shortlist teams'!$Y$7:$AC$26,MATCH($A119,'Shortlist teams'!$X$7:$X$26,1),MATCH($C119,'Shortlist teams'!$Y$6:$AC$6,1))=0,"",COUNTIF('De Teams'!L$5:L$25,'De Uitslagen'!$B119)*INDEX('Shortlist teams'!$Y$7:$AC$26,MATCH($A119,'Shortlist teams'!$X$7:$X$26,1),MATCH($C119,'Shortlist teams'!$Y$6:$AC$6,1))),"")</f>
        <v>22</v>
      </c>
      <c r="O119" t="str">
        <f>IFERROR(IF(COUNTIF('De Teams'!M$5:M$25,'De Uitslagen'!$B119)*INDEX('Shortlist teams'!$Y$7:$AC$26,MATCH($A119,'Shortlist teams'!$X$7:$X$26,1),MATCH($C119,'Shortlist teams'!$Y$6:$AC$6,1))=0,"",COUNTIF('De Teams'!M$5:M$25,'De Uitslagen'!$B119)*INDEX('Shortlist teams'!$Y$7:$AC$26,MATCH($A119,'Shortlist teams'!$X$7:$X$26,1),MATCH($C119,'Shortlist teams'!$Y$6:$AC$6,1))),"")</f>
        <v/>
      </c>
      <c r="P119" t="str">
        <f>IFERROR(IF(COUNTIF('De Teams'!N$5:N$25,'De Uitslagen'!$B119)*INDEX('Shortlist teams'!$Y$7:$AC$26,MATCH($A119,'Shortlist teams'!$X$7:$X$26,1),MATCH($C119,'Shortlist teams'!$Y$6:$AC$6,1))=0,"",COUNTIF('De Teams'!N$5:N$25,'De Uitslagen'!$B119)*INDEX('Shortlist teams'!$Y$7:$AC$26,MATCH($A119,'Shortlist teams'!$X$7:$X$26,1),MATCH($C119,'Shortlist teams'!$Y$6:$AC$6,1))),"")</f>
        <v/>
      </c>
      <c r="Q119" t="str">
        <f>IFERROR(IF(COUNTIF('De Teams'!O$5:O$25,'De Uitslagen'!$B119)*INDEX('Shortlist teams'!$Y$7:$AC$26,MATCH($A119,'Shortlist teams'!$X$7:$X$26,1),MATCH($C119,'Shortlist teams'!$Y$6:$AC$6,1))=0,"",COUNTIF('De Teams'!O$5:O$25,'De Uitslagen'!$B119)*INDEX('Shortlist teams'!$Y$7:$AC$26,MATCH($A119,'Shortlist teams'!$X$7:$X$26,1),MATCH($C119,'Shortlist teams'!$Y$6:$AC$6,1))),"")</f>
        <v/>
      </c>
      <c r="R119" s="3"/>
    </row>
    <row r="120" spans="1:18" ht="14.4" x14ac:dyDescent="0.3">
      <c r="A120" s="1">
        <v>9</v>
      </c>
      <c r="B120" s="7" t="s">
        <v>164</v>
      </c>
      <c r="C120" s="88">
        <f>IFERROR(VLOOKUP('De Uitslagen'!B120,'Shortlist teams'!B:C,2,FALSE),"")</f>
        <v>3</v>
      </c>
      <c r="D120" t="str">
        <f>IFERROR(IF(COUNTIF('De Teams'!B$5:B$25,'De Uitslagen'!$B120)*INDEX('Shortlist teams'!$Y$7:$AC$26,MATCH($A120,'Shortlist teams'!$X$7:$X$26,1),MATCH($C120,'Shortlist teams'!$Y$6:$AC$6,1))=0,"",COUNTIF('De Teams'!B$5:B$25,'De Uitslagen'!$B120)*INDEX('Shortlist teams'!$Y$7:$AC$26,MATCH($A120,'Shortlist teams'!$X$7:$X$26,1),MATCH($C120,'Shortlist teams'!$Y$6:$AC$6,1))),"")</f>
        <v/>
      </c>
      <c r="E120" t="str">
        <f>IFERROR(IF(COUNTIF('De Teams'!C$5:C$25,'De Uitslagen'!$B120)*INDEX('Shortlist teams'!$Y$7:$AC$26,MATCH($A120,'Shortlist teams'!$X$7:$X$26,1),MATCH($C120,'Shortlist teams'!$Y$6:$AC$6,1))=0,"",COUNTIF('De Teams'!C$5:C$25,'De Uitslagen'!$B120)*INDEX('Shortlist teams'!$Y$7:$AC$26,MATCH($A120,'Shortlist teams'!$X$7:$X$26,1),MATCH($C120,'Shortlist teams'!$Y$6:$AC$6,1))),"")</f>
        <v/>
      </c>
      <c r="F120">
        <f>IFERROR(IF(COUNTIF('De Teams'!D$5:D$25,'De Uitslagen'!$B120)*INDEX('Shortlist teams'!$Y$7:$AC$26,MATCH($A120,'Shortlist teams'!$X$7:$X$26,1),MATCH($C120,'Shortlist teams'!$Y$6:$AC$6,1))=0,"",COUNTIF('De Teams'!D$5:D$25,'De Uitslagen'!$B120)*INDEX('Shortlist teams'!$Y$7:$AC$26,MATCH($A120,'Shortlist teams'!$X$7:$X$26,1),MATCH($C120,'Shortlist teams'!$Y$6:$AC$6,1))),"")</f>
        <v>16</v>
      </c>
      <c r="G120" t="str">
        <f>IFERROR(IF(COUNTIF('De Teams'!E$5:E$25,'De Uitslagen'!$B120)*INDEX('Shortlist teams'!$Y$7:$AC$26,MATCH($A120,'Shortlist teams'!$X$7:$X$26,1),MATCH($C120,'Shortlist teams'!$Y$6:$AC$6,1))=0,"",COUNTIF('De Teams'!E$5:E$25,'De Uitslagen'!$B120)*INDEX('Shortlist teams'!$Y$7:$AC$26,MATCH($A120,'Shortlist teams'!$X$7:$X$26,1),MATCH($C120,'Shortlist teams'!$Y$6:$AC$6,1))),"")</f>
        <v/>
      </c>
      <c r="H120" t="str">
        <f>IFERROR(IF(COUNTIF('De Teams'!F$5:F$25,'De Uitslagen'!$B120)*INDEX('Shortlist teams'!$Y$7:$AC$26,MATCH($A120,'Shortlist teams'!$X$7:$X$26,1),MATCH($C120,'Shortlist teams'!$Y$6:$AC$6,1))=0,"",COUNTIF('De Teams'!F$5:F$25,'De Uitslagen'!$B120)*INDEX('Shortlist teams'!$Y$7:$AC$26,MATCH($A120,'Shortlist teams'!$X$7:$X$26,1),MATCH($C120,'Shortlist teams'!$Y$6:$AC$6,1))),"")</f>
        <v/>
      </c>
      <c r="I120" t="str">
        <f>IFERROR(IF(COUNTIF('De Teams'!G$5:G$25,'De Uitslagen'!$B120)*INDEX('Shortlist teams'!$Y$7:$AC$26,MATCH($A120,'Shortlist teams'!$X$7:$X$26,1),MATCH($C120,'Shortlist teams'!$Y$6:$AC$6,1))=0,"",COUNTIF('De Teams'!G$5:G$25,'De Uitslagen'!$B120)*INDEX('Shortlist teams'!$Y$7:$AC$26,MATCH($A120,'Shortlist teams'!$X$7:$X$26,1),MATCH($C120,'Shortlist teams'!$Y$6:$AC$6,1))),"")</f>
        <v/>
      </c>
      <c r="J120" t="str">
        <f>IFERROR(IF(COUNTIF('De Teams'!H$5:H$25,'De Uitslagen'!$B120)*INDEX('Shortlist teams'!$Y$7:$AC$26,MATCH($A120,'Shortlist teams'!$X$7:$X$26,1),MATCH($C120,'Shortlist teams'!$Y$6:$AC$6,1))=0,"",COUNTIF('De Teams'!H$5:H$25,'De Uitslagen'!$B120)*INDEX('Shortlist teams'!$Y$7:$AC$26,MATCH($A120,'Shortlist teams'!$X$7:$X$26,1),MATCH($C120,'Shortlist teams'!$Y$6:$AC$6,1))),"")</f>
        <v/>
      </c>
      <c r="K120" t="str">
        <f>IFERROR(IF(COUNTIF('De Teams'!I$5:I$25,'De Uitslagen'!$B120)*INDEX('Shortlist teams'!$Y$7:$AC$26,MATCH($A120,'Shortlist teams'!$X$7:$X$26,1),MATCH($C120,'Shortlist teams'!$Y$6:$AC$6,1))=0,"",COUNTIF('De Teams'!I$5:I$25,'De Uitslagen'!$B120)*INDEX('Shortlist teams'!$Y$7:$AC$26,MATCH($A120,'Shortlist teams'!$X$7:$X$26,1),MATCH($C120,'Shortlist teams'!$Y$6:$AC$6,1))),"")</f>
        <v/>
      </c>
      <c r="L120" t="str">
        <f>IFERROR(IF(COUNTIF('De Teams'!J$5:J$25,'De Uitslagen'!$B120)*INDEX('Shortlist teams'!$Y$7:$AC$26,MATCH($A120,'Shortlist teams'!$X$7:$X$26,1),MATCH($C120,'Shortlist teams'!$Y$6:$AC$6,1))=0,"",COUNTIF('De Teams'!J$5:J$25,'De Uitslagen'!$B120)*INDEX('Shortlist teams'!$Y$7:$AC$26,MATCH($A120,'Shortlist teams'!$X$7:$X$26,1),MATCH($C120,'Shortlist teams'!$Y$6:$AC$6,1))),"")</f>
        <v/>
      </c>
      <c r="M120" t="str">
        <f>IFERROR(IF(COUNTIF('De Teams'!K$5:K$25,'De Uitslagen'!$B120)*INDEX('Shortlist teams'!$Y$7:$AC$26,MATCH($A120,'Shortlist teams'!$X$7:$X$26,1),MATCH($C120,'Shortlist teams'!$Y$6:$AC$6,1))=0,"",COUNTIF('De Teams'!K$5:K$25,'De Uitslagen'!$B120)*INDEX('Shortlist teams'!$Y$7:$AC$26,MATCH($A120,'Shortlist teams'!$X$7:$X$26,1),MATCH($C120,'Shortlist teams'!$Y$6:$AC$6,1))),"")</f>
        <v/>
      </c>
      <c r="N120" t="str">
        <f>IFERROR(IF(COUNTIF('De Teams'!L$5:L$25,'De Uitslagen'!$B120)*INDEX('Shortlist teams'!$Y$7:$AC$26,MATCH($A120,'Shortlist teams'!$X$7:$X$26,1),MATCH($C120,'Shortlist teams'!$Y$6:$AC$6,1))=0,"",COUNTIF('De Teams'!L$5:L$25,'De Uitslagen'!$B120)*INDEX('Shortlist teams'!$Y$7:$AC$26,MATCH($A120,'Shortlist teams'!$X$7:$X$26,1),MATCH($C120,'Shortlist teams'!$Y$6:$AC$6,1))),"")</f>
        <v/>
      </c>
      <c r="O120" t="str">
        <f>IFERROR(IF(COUNTIF('De Teams'!M$5:M$25,'De Uitslagen'!$B120)*INDEX('Shortlist teams'!$Y$7:$AC$26,MATCH($A120,'Shortlist teams'!$X$7:$X$26,1),MATCH($C120,'Shortlist teams'!$Y$6:$AC$6,1))=0,"",COUNTIF('De Teams'!M$5:M$25,'De Uitslagen'!$B120)*INDEX('Shortlist teams'!$Y$7:$AC$26,MATCH($A120,'Shortlist teams'!$X$7:$X$26,1),MATCH($C120,'Shortlist teams'!$Y$6:$AC$6,1))),"")</f>
        <v/>
      </c>
      <c r="P120">
        <f>IFERROR(IF(COUNTIF('De Teams'!N$5:N$25,'De Uitslagen'!$B120)*INDEX('Shortlist teams'!$Y$7:$AC$26,MATCH($A120,'Shortlist teams'!$X$7:$X$26,1),MATCH($C120,'Shortlist teams'!$Y$6:$AC$6,1))=0,"",COUNTIF('De Teams'!N$5:N$25,'De Uitslagen'!$B120)*INDEX('Shortlist teams'!$Y$7:$AC$26,MATCH($A120,'Shortlist teams'!$X$7:$X$26,1),MATCH($C120,'Shortlist teams'!$Y$6:$AC$6,1))),"")</f>
        <v>16</v>
      </c>
      <c r="Q120" t="str">
        <f>IFERROR(IF(COUNTIF('De Teams'!O$5:O$25,'De Uitslagen'!$B120)*INDEX('Shortlist teams'!$Y$7:$AC$26,MATCH($A120,'Shortlist teams'!$X$7:$X$26,1),MATCH($C120,'Shortlist teams'!$Y$6:$AC$6,1))=0,"",COUNTIF('De Teams'!O$5:O$25,'De Uitslagen'!$B120)*INDEX('Shortlist teams'!$Y$7:$AC$26,MATCH($A120,'Shortlist teams'!$X$7:$X$26,1),MATCH($C120,'Shortlist teams'!$Y$6:$AC$6,1))),"")</f>
        <v/>
      </c>
      <c r="R120" s="3"/>
    </row>
    <row r="121" spans="1:18" ht="14.4" x14ac:dyDescent="0.3">
      <c r="A121" s="1">
        <v>10</v>
      </c>
      <c r="B121" s="5" t="s">
        <v>226</v>
      </c>
      <c r="C121" s="88">
        <f>IFERROR(VLOOKUP('De Uitslagen'!B121,'Shortlist teams'!B:C,2,FALSE),"")</f>
        <v>3</v>
      </c>
      <c r="D121" t="str">
        <f>IFERROR(IF(COUNTIF('De Teams'!B$5:B$25,'De Uitslagen'!$B121)*INDEX('Shortlist teams'!$Y$7:$AC$26,MATCH($A121,'Shortlist teams'!$X$7:$X$26,1),MATCH($C121,'Shortlist teams'!$Y$6:$AC$6,1))=0,"",COUNTIF('De Teams'!B$5:B$25,'De Uitslagen'!$B121)*INDEX('Shortlist teams'!$Y$7:$AC$26,MATCH($A121,'Shortlist teams'!$X$7:$X$26,1),MATCH($C121,'Shortlist teams'!$Y$6:$AC$6,1))),"")</f>
        <v/>
      </c>
      <c r="E121" t="str">
        <f>IFERROR(IF(COUNTIF('De Teams'!C$5:C$25,'De Uitslagen'!$B121)*INDEX('Shortlist teams'!$Y$7:$AC$26,MATCH($A121,'Shortlist teams'!$X$7:$X$26,1),MATCH($C121,'Shortlist teams'!$Y$6:$AC$6,1))=0,"",COUNTIF('De Teams'!C$5:C$25,'De Uitslagen'!$B121)*INDEX('Shortlist teams'!$Y$7:$AC$26,MATCH($A121,'Shortlist teams'!$X$7:$X$26,1),MATCH($C121,'Shortlist teams'!$Y$6:$AC$6,1))),"")</f>
        <v/>
      </c>
      <c r="F121">
        <f>IFERROR(IF(COUNTIF('De Teams'!D$5:D$25,'De Uitslagen'!$B121)*INDEX('Shortlist teams'!$Y$7:$AC$26,MATCH($A121,'Shortlist teams'!$X$7:$X$26,1),MATCH($C121,'Shortlist teams'!$Y$6:$AC$6,1))=0,"",COUNTIF('De Teams'!D$5:D$25,'De Uitslagen'!$B121)*INDEX('Shortlist teams'!$Y$7:$AC$26,MATCH($A121,'Shortlist teams'!$X$7:$X$26,1),MATCH($C121,'Shortlist teams'!$Y$6:$AC$6,1))),"")</f>
        <v>15</v>
      </c>
      <c r="G121" t="str">
        <f>IFERROR(IF(COUNTIF('De Teams'!E$5:E$25,'De Uitslagen'!$B121)*INDEX('Shortlist teams'!$Y$7:$AC$26,MATCH($A121,'Shortlist teams'!$X$7:$X$26,1),MATCH($C121,'Shortlist teams'!$Y$6:$AC$6,1))=0,"",COUNTIF('De Teams'!E$5:E$25,'De Uitslagen'!$B121)*INDEX('Shortlist teams'!$Y$7:$AC$26,MATCH($A121,'Shortlist teams'!$X$7:$X$26,1),MATCH($C121,'Shortlist teams'!$Y$6:$AC$6,1))),"")</f>
        <v/>
      </c>
      <c r="H121" t="str">
        <f>IFERROR(IF(COUNTIF('De Teams'!F$5:F$25,'De Uitslagen'!$B121)*INDEX('Shortlist teams'!$Y$7:$AC$26,MATCH($A121,'Shortlist teams'!$X$7:$X$26,1),MATCH($C121,'Shortlist teams'!$Y$6:$AC$6,1))=0,"",COUNTIF('De Teams'!F$5:F$25,'De Uitslagen'!$B121)*INDEX('Shortlist teams'!$Y$7:$AC$26,MATCH($A121,'Shortlist teams'!$X$7:$X$26,1),MATCH($C121,'Shortlist teams'!$Y$6:$AC$6,1))),"")</f>
        <v/>
      </c>
      <c r="I121" t="str">
        <f>IFERROR(IF(COUNTIF('De Teams'!G$5:G$25,'De Uitslagen'!$B121)*INDEX('Shortlist teams'!$Y$7:$AC$26,MATCH($A121,'Shortlist teams'!$X$7:$X$26,1),MATCH($C121,'Shortlist teams'!$Y$6:$AC$6,1))=0,"",COUNTIF('De Teams'!G$5:G$25,'De Uitslagen'!$B121)*INDEX('Shortlist teams'!$Y$7:$AC$26,MATCH($A121,'Shortlist teams'!$X$7:$X$26,1),MATCH($C121,'Shortlist teams'!$Y$6:$AC$6,1))),"")</f>
        <v/>
      </c>
      <c r="J121" t="str">
        <f>IFERROR(IF(COUNTIF('De Teams'!H$5:H$25,'De Uitslagen'!$B121)*INDEX('Shortlist teams'!$Y$7:$AC$26,MATCH($A121,'Shortlist teams'!$X$7:$X$26,1),MATCH($C121,'Shortlist teams'!$Y$6:$AC$6,1))=0,"",COUNTIF('De Teams'!H$5:H$25,'De Uitslagen'!$B121)*INDEX('Shortlist teams'!$Y$7:$AC$26,MATCH($A121,'Shortlist teams'!$X$7:$X$26,1),MATCH($C121,'Shortlist teams'!$Y$6:$AC$6,1))),"")</f>
        <v/>
      </c>
      <c r="K121">
        <f>IFERROR(IF(COUNTIF('De Teams'!I$5:I$25,'De Uitslagen'!$B121)*INDEX('Shortlist teams'!$Y$7:$AC$26,MATCH($A121,'Shortlist teams'!$X$7:$X$26,1),MATCH($C121,'Shortlist teams'!$Y$6:$AC$6,1))=0,"",COUNTIF('De Teams'!I$5:I$25,'De Uitslagen'!$B121)*INDEX('Shortlist teams'!$Y$7:$AC$26,MATCH($A121,'Shortlist teams'!$X$7:$X$26,1),MATCH($C121,'Shortlist teams'!$Y$6:$AC$6,1))),"")</f>
        <v>15</v>
      </c>
      <c r="L121" t="str">
        <f>IFERROR(IF(COUNTIF('De Teams'!J$5:J$25,'De Uitslagen'!$B121)*INDEX('Shortlist teams'!$Y$7:$AC$26,MATCH($A121,'Shortlist teams'!$X$7:$X$26,1),MATCH($C121,'Shortlist teams'!$Y$6:$AC$6,1))=0,"",COUNTIF('De Teams'!J$5:J$25,'De Uitslagen'!$B121)*INDEX('Shortlist teams'!$Y$7:$AC$26,MATCH($A121,'Shortlist teams'!$X$7:$X$26,1),MATCH($C121,'Shortlist teams'!$Y$6:$AC$6,1))),"")</f>
        <v/>
      </c>
      <c r="M121">
        <f>IFERROR(IF(COUNTIF('De Teams'!K$5:K$25,'De Uitslagen'!$B121)*INDEX('Shortlist teams'!$Y$7:$AC$26,MATCH($A121,'Shortlist teams'!$X$7:$X$26,1),MATCH($C121,'Shortlist teams'!$Y$6:$AC$6,1))=0,"",COUNTIF('De Teams'!K$5:K$25,'De Uitslagen'!$B121)*INDEX('Shortlist teams'!$Y$7:$AC$26,MATCH($A121,'Shortlist teams'!$X$7:$X$26,1),MATCH($C121,'Shortlist teams'!$Y$6:$AC$6,1))),"")</f>
        <v>15</v>
      </c>
      <c r="N121" t="str">
        <f>IFERROR(IF(COUNTIF('De Teams'!L$5:L$25,'De Uitslagen'!$B121)*INDEX('Shortlist teams'!$Y$7:$AC$26,MATCH($A121,'Shortlist teams'!$X$7:$X$26,1),MATCH($C121,'Shortlist teams'!$Y$6:$AC$6,1))=0,"",COUNTIF('De Teams'!L$5:L$25,'De Uitslagen'!$B121)*INDEX('Shortlist teams'!$Y$7:$AC$26,MATCH($A121,'Shortlist teams'!$X$7:$X$26,1),MATCH($C121,'Shortlist teams'!$Y$6:$AC$6,1))),"")</f>
        <v/>
      </c>
      <c r="O121" t="str">
        <f>IFERROR(IF(COUNTIF('De Teams'!M$5:M$25,'De Uitslagen'!$B121)*INDEX('Shortlist teams'!$Y$7:$AC$26,MATCH($A121,'Shortlist teams'!$X$7:$X$26,1),MATCH($C121,'Shortlist teams'!$Y$6:$AC$6,1))=0,"",COUNTIF('De Teams'!M$5:M$25,'De Uitslagen'!$B121)*INDEX('Shortlist teams'!$Y$7:$AC$26,MATCH($A121,'Shortlist teams'!$X$7:$X$26,1),MATCH($C121,'Shortlist teams'!$Y$6:$AC$6,1))),"")</f>
        <v/>
      </c>
      <c r="P121" t="str">
        <f>IFERROR(IF(COUNTIF('De Teams'!N$5:N$25,'De Uitslagen'!$B121)*INDEX('Shortlist teams'!$Y$7:$AC$26,MATCH($A121,'Shortlist teams'!$X$7:$X$26,1),MATCH($C121,'Shortlist teams'!$Y$6:$AC$6,1))=0,"",COUNTIF('De Teams'!N$5:N$25,'De Uitslagen'!$B121)*INDEX('Shortlist teams'!$Y$7:$AC$26,MATCH($A121,'Shortlist teams'!$X$7:$X$26,1),MATCH($C121,'Shortlist teams'!$Y$6:$AC$6,1))),"")</f>
        <v/>
      </c>
      <c r="Q121" t="str">
        <f>IFERROR(IF(COUNTIF('De Teams'!O$5:O$25,'De Uitslagen'!$B121)*INDEX('Shortlist teams'!$Y$7:$AC$26,MATCH($A121,'Shortlist teams'!$X$7:$X$26,1),MATCH($C121,'Shortlist teams'!$Y$6:$AC$6,1))=0,"",COUNTIF('De Teams'!O$5:O$25,'De Uitslagen'!$B121)*INDEX('Shortlist teams'!$Y$7:$AC$26,MATCH($A121,'Shortlist teams'!$X$7:$X$26,1),MATCH($C121,'Shortlist teams'!$Y$6:$AC$6,1))),"")</f>
        <v/>
      </c>
      <c r="R121" s="3"/>
    </row>
    <row r="122" spans="1:18" ht="14.4" x14ac:dyDescent="0.3">
      <c r="A122" s="1">
        <v>11</v>
      </c>
      <c r="B122" s="7" t="s">
        <v>222</v>
      </c>
      <c r="C122" s="88">
        <f>IFERROR(VLOOKUP('De Uitslagen'!B122,'Shortlist teams'!B:C,2,FALSE),"")</f>
        <v>2</v>
      </c>
      <c r="D122" t="str">
        <f>IFERROR(IF(COUNTIF('De Teams'!B$5:B$25,'De Uitslagen'!$B122)*INDEX('Shortlist teams'!$Y$7:$AC$26,MATCH($A122,'Shortlist teams'!$X$7:$X$26,1),MATCH($C122,'Shortlist teams'!$Y$6:$AC$6,1))=0,"",COUNTIF('De Teams'!B$5:B$25,'De Uitslagen'!$B122)*INDEX('Shortlist teams'!$Y$7:$AC$26,MATCH($A122,'Shortlist teams'!$X$7:$X$26,1),MATCH($C122,'Shortlist teams'!$Y$6:$AC$6,1))),"")</f>
        <v/>
      </c>
      <c r="E122" t="str">
        <f>IFERROR(IF(COUNTIF('De Teams'!C$5:C$25,'De Uitslagen'!$B122)*INDEX('Shortlist teams'!$Y$7:$AC$26,MATCH($A122,'Shortlist teams'!$X$7:$X$26,1),MATCH($C122,'Shortlist teams'!$Y$6:$AC$6,1))=0,"",COUNTIF('De Teams'!C$5:C$25,'De Uitslagen'!$B122)*INDEX('Shortlist teams'!$Y$7:$AC$26,MATCH($A122,'Shortlist teams'!$X$7:$X$26,1),MATCH($C122,'Shortlist teams'!$Y$6:$AC$6,1))),"")</f>
        <v/>
      </c>
      <c r="F122" t="str">
        <f>IFERROR(IF(COUNTIF('De Teams'!D$5:D$25,'De Uitslagen'!$B122)*INDEX('Shortlist teams'!$Y$7:$AC$26,MATCH($A122,'Shortlist teams'!$X$7:$X$26,1),MATCH($C122,'Shortlist teams'!$Y$6:$AC$6,1))=0,"",COUNTIF('De Teams'!D$5:D$25,'De Uitslagen'!$B122)*INDEX('Shortlist teams'!$Y$7:$AC$26,MATCH($A122,'Shortlist teams'!$X$7:$X$26,1),MATCH($C122,'Shortlist teams'!$Y$6:$AC$6,1))),"")</f>
        <v/>
      </c>
      <c r="G122" t="str">
        <f>IFERROR(IF(COUNTIF('De Teams'!E$5:E$25,'De Uitslagen'!$B122)*INDEX('Shortlist teams'!$Y$7:$AC$26,MATCH($A122,'Shortlist teams'!$X$7:$X$26,1),MATCH($C122,'Shortlist teams'!$Y$6:$AC$6,1))=0,"",COUNTIF('De Teams'!E$5:E$25,'De Uitslagen'!$B122)*INDEX('Shortlist teams'!$Y$7:$AC$26,MATCH($A122,'Shortlist teams'!$X$7:$X$26,1),MATCH($C122,'Shortlist teams'!$Y$6:$AC$6,1))),"")</f>
        <v/>
      </c>
      <c r="H122" t="str">
        <f>IFERROR(IF(COUNTIF('De Teams'!F$5:F$25,'De Uitslagen'!$B122)*INDEX('Shortlist teams'!$Y$7:$AC$26,MATCH($A122,'Shortlist teams'!$X$7:$X$26,1),MATCH($C122,'Shortlist teams'!$Y$6:$AC$6,1))=0,"",COUNTIF('De Teams'!F$5:F$25,'De Uitslagen'!$B122)*INDEX('Shortlist teams'!$Y$7:$AC$26,MATCH($A122,'Shortlist teams'!$X$7:$X$26,1),MATCH($C122,'Shortlist teams'!$Y$6:$AC$6,1))),"")</f>
        <v/>
      </c>
      <c r="I122" t="str">
        <f>IFERROR(IF(COUNTIF('De Teams'!G$5:G$25,'De Uitslagen'!$B122)*INDEX('Shortlist teams'!$Y$7:$AC$26,MATCH($A122,'Shortlist teams'!$X$7:$X$26,1),MATCH($C122,'Shortlist teams'!$Y$6:$AC$6,1))=0,"",COUNTIF('De Teams'!G$5:G$25,'De Uitslagen'!$B122)*INDEX('Shortlist teams'!$Y$7:$AC$26,MATCH($A122,'Shortlist teams'!$X$7:$X$26,1),MATCH($C122,'Shortlist teams'!$Y$6:$AC$6,1))),"")</f>
        <v/>
      </c>
      <c r="J122" t="str">
        <f>IFERROR(IF(COUNTIF('De Teams'!H$5:H$25,'De Uitslagen'!$B122)*INDEX('Shortlist teams'!$Y$7:$AC$26,MATCH($A122,'Shortlist teams'!$X$7:$X$26,1),MATCH($C122,'Shortlist teams'!$Y$6:$AC$6,1))=0,"",COUNTIF('De Teams'!H$5:H$25,'De Uitslagen'!$B122)*INDEX('Shortlist teams'!$Y$7:$AC$26,MATCH($A122,'Shortlist teams'!$X$7:$X$26,1),MATCH($C122,'Shortlist teams'!$Y$6:$AC$6,1))),"")</f>
        <v/>
      </c>
      <c r="K122" t="str">
        <f>IFERROR(IF(COUNTIF('De Teams'!I$5:I$25,'De Uitslagen'!$B122)*INDEX('Shortlist teams'!$Y$7:$AC$26,MATCH($A122,'Shortlist teams'!$X$7:$X$26,1),MATCH($C122,'Shortlist teams'!$Y$6:$AC$6,1))=0,"",COUNTIF('De Teams'!I$5:I$25,'De Uitslagen'!$B122)*INDEX('Shortlist teams'!$Y$7:$AC$26,MATCH($A122,'Shortlist teams'!$X$7:$X$26,1),MATCH($C122,'Shortlist teams'!$Y$6:$AC$6,1))),"")</f>
        <v/>
      </c>
      <c r="L122" t="str">
        <f>IFERROR(IF(COUNTIF('De Teams'!J$5:J$25,'De Uitslagen'!$B122)*INDEX('Shortlist teams'!$Y$7:$AC$26,MATCH($A122,'Shortlist teams'!$X$7:$X$26,1),MATCH($C122,'Shortlist teams'!$Y$6:$AC$6,1))=0,"",COUNTIF('De Teams'!J$5:J$25,'De Uitslagen'!$B122)*INDEX('Shortlist teams'!$Y$7:$AC$26,MATCH($A122,'Shortlist teams'!$X$7:$X$26,1),MATCH($C122,'Shortlist teams'!$Y$6:$AC$6,1))),"")</f>
        <v/>
      </c>
      <c r="M122" t="str">
        <f>IFERROR(IF(COUNTIF('De Teams'!K$5:K$25,'De Uitslagen'!$B122)*INDEX('Shortlist teams'!$Y$7:$AC$26,MATCH($A122,'Shortlist teams'!$X$7:$X$26,1),MATCH($C122,'Shortlist teams'!$Y$6:$AC$6,1))=0,"",COUNTIF('De Teams'!K$5:K$25,'De Uitslagen'!$B122)*INDEX('Shortlist teams'!$Y$7:$AC$26,MATCH($A122,'Shortlist teams'!$X$7:$X$26,1),MATCH($C122,'Shortlist teams'!$Y$6:$AC$6,1))),"")</f>
        <v/>
      </c>
      <c r="N122" t="str">
        <f>IFERROR(IF(COUNTIF('De Teams'!L$5:L$25,'De Uitslagen'!$B122)*INDEX('Shortlist teams'!$Y$7:$AC$26,MATCH($A122,'Shortlist teams'!$X$7:$X$26,1),MATCH($C122,'Shortlist teams'!$Y$6:$AC$6,1))=0,"",COUNTIF('De Teams'!L$5:L$25,'De Uitslagen'!$B122)*INDEX('Shortlist teams'!$Y$7:$AC$26,MATCH($A122,'Shortlist teams'!$X$7:$X$26,1),MATCH($C122,'Shortlist teams'!$Y$6:$AC$6,1))),"")</f>
        <v/>
      </c>
      <c r="O122" t="str">
        <f>IFERROR(IF(COUNTIF('De Teams'!M$5:M$25,'De Uitslagen'!$B122)*INDEX('Shortlist teams'!$Y$7:$AC$26,MATCH($A122,'Shortlist teams'!$X$7:$X$26,1),MATCH($C122,'Shortlist teams'!$Y$6:$AC$6,1))=0,"",COUNTIF('De Teams'!M$5:M$25,'De Uitslagen'!$B122)*INDEX('Shortlist teams'!$Y$7:$AC$26,MATCH($A122,'Shortlist teams'!$X$7:$X$26,1),MATCH($C122,'Shortlist teams'!$Y$6:$AC$6,1))),"")</f>
        <v/>
      </c>
      <c r="P122" t="str">
        <f>IFERROR(IF(COUNTIF('De Teams'!N$5:N$25,'De Uitslagen'!$B122)*INDEX('Shortlist teams'!$Y$7:$AC$26,MATCH($A122,'Shortlist teams'!$X$7:$X$26,1),MATCH($C122,'Shortlist teams'!$Y$6:$AC$6,1))=0,"",COUNTIF('De Teams'!N$5:N$25,'De Uitslagen'!$B122)*INDEX('Shortlist teams'!$Y$7:$AC$26,MATCH($A122,'Shortlist teams'!$X$7:$X$26,1),MATCH($C122,'Shortlist teams'!$Y$6:$AC$6,1))),"")</f>
        <v/>
      </c>
      <c r="Q122" t="str">
        <f>IFERROR(IF(COUNTIF('De Teams'!O$5:O$25,'De Uitslagen'!$B122)*INDEX('Shortlist teams'!$Y$7:$AC$26,MATCH($A122,'Shortlist teams'!$X$7:$X$26,1),MATCH($C122,'Shortlist teams'!$Y$6:$AC$6,1))=0,"",COUNTIF('De Teams'!O$5:O$25,'De Uitslagen'!$B122)*INDEX('Shortlist teams'!$Y$7:$AC$26,MATCH($A122,'Shortlist teams'!$X$7:$X$26,1),MATCH($C122,'Shortlist teams'!$Y$6:$AC$6,1))),"")</f>
        <v/>
      </c>
      <c r="R122" s="3"/>
    </row>
    <row r="123" spans="1:18" ht="14.4" x14ac:dyDescent="0.3">
      <c r="A123" s="1">
        <v>12</v>
      </c>
      <c r="B123" s="8" t="s">
        <v>117</v>
      </c>
      <c r="C123" s="88">
        <f>IFERROR(VLOOKUP('De Uitslagen'!B123,'Shortlist teams'!B:C,2,FALSE),"")</f>
        <v>1</v>
      </c>
      <c r="D123">
        <f>IFERROR(IF(COUNTIF('De Teams'!B$5:B$25,'De Uitslagen'!$B123)*INDEX('Shortlist teams'!$Y$7:$AC$26,MATCH($A123,'Shortlist teams'!$X$7:$X$26,1),MATCH($C123,'Shortlist teams'!$Y$6:$AC$6,1))=0,"",COUNTIF('De Teams'!B$5:B$25,'De Uitslagen'!$B123)*INDEX('Shortlist teams'!$Y$7:$AC$26,MATCH($A123,'Shortlist teams'!$X$7:$X$26,1),MATCH($C123,'Shortlist teams'!$Y$6:$AC$6,1))),"")</f>
        <v>8</v>
      </c>
      <c r="E123" t="str">
        <f>IFERROR(IF(COUNTIF('De Teams'!C$5:C$25,'De Uitslagen'!$B123)*INDEX('Shortlist teams'!$Y$7:$AC$26,MATCH($A123,'Shortlist teams'!$X$7:$X$26,1),MATCH($C123,'Shortlist teams'!$Y$6:$AC$6,1))=0,"",COUNTIF('De Teams'!C$5:C$25,'De Uitslagen'!$B123)*INDEX('Shortlist teams'!$Y$7:$AC$26,MATCH($A123,'Shortlist teams'!$X$7:$X$26,1),MATCH($C123,'Shortlist teams'!$Y$6:$AC$6,1))),"")</f>
        <v/>
      </c>
      <c r="F123" t="str">
        <f>IFERROR(IF(COUNTIF('De Teams'!D$5:D$25,'De Uitslagen'!$B123)*INDEX('Shortlist teams'!$Y$7:$AC$26,MATCH($A123,'Shortlist teams'!$X$7:$X$26,1),MATCH($C123,'Shortlist teams'!$Y$6:$AC$6,1))=0,"",COUNTIF('De Teams'!D$5:D$25,'De Uitslagen'!$B123)*INDEX('Shortlist teams'!$Y$7:$AC$26,MATCH($A123,'Shortlist teams'!$X$7:$X$26,1),MATCH($C123,'Shortlist teams'!$Y$6:$AC$6,1))),"")</f>
        <v/>
      </c>
      <c r="G123">
        <f>IFERROR(IF(COUNTIF('De Teams'!E$5:E$25,'De Uitslagen'!$B123)*INDEX('Shortlist teams'!$Y$7:$AC$26,MATCH($A123,'Shortlist teams'!$X$7:$X$26,1),MATCH($C123,'Shortlist teams'!$Y$6:$AC$6,1))=0,"",COUNTIF('De Teams'!E$5:E$25,'De Uitslagen'!$B123)*INDEX('Shortlist teams'!$Y$7:$AC$26,MATCH($A123,'Shortlist teams'!$X$7:$X$26,1),MATCH($C123,'Shortlist teams'!$Y$6:$AC$6,1))),"")</f>
        <v>8</v>
      </c>
      <c r="H123">
        <f>IFERROR(IF(COUNTIF('De Teams'!F$5:F$25,'De Uitslagen'!$B123)*INDEX('Shortlist teams'!$Y$7:$AC$26,MATCH($A123,'Shortlist teams'!$X$7:$X$26,1),MATCH($C123,'Shortlist teams'!$Y$6:$AC$6,1))=0,"",COUNTIF('De Teams'!F$5:F$25,'De Uitslagen'!$B123)*INDEX('Shortlist teams'!$Y$7:$AC$26,MATCH($A123,'Shortlist teams'!$X$7:$X$26,1),MATCH($C123,'Shortlist teams'!$Y$6:$AC$6,1))),"")</f>
        <v>8</v>
      </c>
      <c r="I123" t="str">
        <f>IFERROR(IF(COUNTIF('De Teams'!G$5:G$25,'De Uitslagen'!$B123)*INDEX('Shortlist teams'!$Y$7:$AC$26,MATCH($A123,'Shortlist teams'!$X$7:$X$26,1),MATCH($C123,'Shortlist teams'!$Y$6:$AC$6,1))=0,"",COUNTIF('De Teams'!G$5:G$25,'De Uitslagen'!$B123)*INDEX('Shortlist teams'!$Y$7:$AC$26,MATCH($A123,'Shortlist teams'!$X$7:$X$26,1),MATCH($C123,'Shortlist teams'!$Y$6:$AC$6,1))),"")</f>
        <v/>
      </c>
      <c r="J123">
        <f>IFERROR(IF(COUNTIF('De Teams'!H$5:H$25,'De Uitslagen'!$B123)*INDEX('Shortlist teams'!$Y$7:$AC$26,MATCH($A123,'Shortlist teams'!$X$7:$X$26,1),MATCH($C123,'Shortlist teams'!$Y$6:$AC$6,1))=0,"",COUNTIF('De Teams'!H$5:H$25,'De Uitslagen'!$B123)*INDEX('Shortlist teams'!$Y$7:$AC$26,MATCH($A123,'Shortlist teams'!$X$7:$X$26,1),MATCH($C123,'Shortlist teams'!$Y$6:$AC$6,1))),"")</f>
        <v>8</v>
      </c>
      <c r="K123" t="str">
        <f>IFERROR(IF(COUNTIF('De Teams'!I$5:I$25,'De Uitslagen'!$B123)*INDEX('Shortlist teams'!$Y$7:$AC$26,MATCH($A123,'Shortlist teams'!$X$7:$X$26,1),MATCH($C123,'Shortlist teams'!$Y$6:$AC$6,1))=0,"",COUNTIF('De Teams'!I$5:I$25,'De Uitslagen'!$B123)*INDEX('Shortlist teams'!$Y$7:$AC$26,MATCH($A123,'Shortlist teams'!$X$7:$X$26,1),MATCH($C123,'Shortlist teams'!$Y$6:$AC$6,1))),"")</f>
        <v/>
      </c>
      <c r="L123" t="str">
        <f>IFERROR(IF(COUNTIF('De Teams'!J$5:J$25,'De Uitslagen'!$B123)*INDEX('Shortlist teams'!$Y$7:$AC$26,MATCH($A123,'Shortlist teams'!$X$7:$X$26,1),MATCH($C123,'Shortlist teams'!$Y$6:$AC$6,1))=0,"",COUNTIF('De Teams'!J$5:J$25,'De Uitslagen'!$B123)*INDEX('Shortlist teams'!$Y$7:$AC$26,MATCH($A123,'Shortlist teams'!$X$7:$X$26,1),MATCH($C123,'Shortlist teams'!$Y$6:$AC$6,1))),"")</f>
        <v/>
      </c>
      <c r="M123" t="str">
        <f>IFERROR(IF(COUNTIF('De Teams'!K$5:K$25,'De Uitslagen'!$B123)*INDEX('Shortlist teams'!$Y$7:$AC$26,MATCH($A123,'Shortlist teams'!$X$7:$X$26,1),MATCH($C123,'Shortlist teams'!$Y$6:$AC$6,1))=0,"",COUNTIF('De Teams'!K$5:K$25,'De Uitslagen'!$B123)*INDEX('Shortlist teams'!$Y$7:$AC$26,MATCH($A123,'Shortlist teams'!$X$7:$X$26,1),MATCH($C123,'Shortlist teams'!$Y$6:$AC$6,1))),"")</f>
        <v/>
      </c>
      <c r="N123">
        <f>IFERROR(IF(COUNTIF('De Teams'!L$5:L$25,'De Uitslagen'!$B123)*INDEX('Shortlist teams'!$Y$7:$AC$26,MATCH($A123,'Shortlist teams'!$X$7:$X$26,1),MATCH($C123,'Shortlist teams'!$Y$6:$AC$6,1))=0,"",COUNTIF('De Teams'!L$5:L$25,'De Uitslagen'!$B123)*INDEX('Shortlist teams'!$Y$7:$AC$26,MATCH($A123,'Shortlist teams'!$X$7:$X$26,1),MATCH($C123,'Shortlist teams'!$Y$6:$AC$6,1))),"")</f>
        <v>8</v>
      </c>
      <c r="O123">
        <f>IFERROR(IF(COUNTIF('De Teams'!M$5:M$25,'De Uitslagen'!$B123)*INDEX('Shortlist teams'!$Y$7:$AC$26,MATCH($A123,'Shortlist teams'!$X$7:$X$26,1),MATCH($C123,'Shortlist teams'!$Y$6:$AC$6,1))=0,"",COUNTIF('De Teams'!M$5:M$25,'De Uitslagen'!$B123)*INDEX('Shortlist teams'!$Y$7:$AC$26,MATCH($A123,'Shortlist teams'!$X$7:$X$26,1),MATCH($C123,'Shortlist teams'!$Y$6:$AC$6,1))),"")</f>
        <v>8</v>
      </c>
      <c r="P123">
        <f>IFERROR(IF(COUNTIF('De Teams'!N$5:N$25,'De Uitslagen'!$B123)*INDEX('Shortlist teams'!$Y$7:$AC$26,MATCH($A123,'Shortlist teams'!$X$7:$X$26,1),MATCH($C123,'Shortlist teams'!$Y$6:$AC$6,1))=0,"",COUNTIF('De Teams'!N$5:N$25,'De Uitslagen'!$B123)*INDEX('Shortlist teams'!$Y$7:$AC$26,MATCH($A123,'Shortlist teams'!$X$7:$X$26,1),MATCH($C123,'Shortlist teams'!$Y$6:$AC$6,1))),"")</f>
        <v>8</v>
      </c>
      <c r="Q123">
        <f>IFERROR(IF(COUNTIF('De Teams'!O$5:O$25,'De Uitslagen'!$B123)*INDEX('Shortlist teams'!$Y$7:$AC$26,MATCH($A123,'Shortlist teams'!$X$7:$X$26,1),MATCH($C123,'Shortlist teams'!$Y$6:$AC$6,1))=0,"",COUNTIF('De Teams'!O$5:O$25,'De Uitslagen'!$B123)*INDEX('Shortlist teams'!$Y$7:$AC$26,MATCH($A123,'Shortlist teams'!$X$7:$X$26,1),MATCH($C123,'Shortlist teams'!$Y$6:$AC$6,1))),"")</f>
        <v>8</v>
      </c>
      <c r="R123" s="3"/>
    </row>
    <row r="124" spans="1:18" ht="14.4" x14ac:dyDescent="0.3">
      <c r="A124" s="1">
        <v>13</v>
      </c>
      <c r="B124" s="51" t="s">
        <v>168</v>
      </c>
      <c r="C124" s="88">
        <f>IFERROR(VLOOKUP('De Uitslagen'!B124,'Shortlist teams'!B:C,2,FALSE),"")</f>
        <v>2</v>
      </c>
      <c r="D124" t="str">
        <f>IFERROR(IF(COUNTIF('De Teams'!B$5:B$25,'De Uitslagen'!$B124)*INDEX('Shortlist teams'!$Y$7:$AC$26,MATCH($A124,'Shortlist teams'!$X$7:$X$26,1),MATCH($C124,'Shortlist teams'!$Y$6:$AC$6,1))=0,"",COUNTIF('De Teams'!B$5:B$25,'De Uitslagen'!$B124)*INDEX('Shortlist teams'!$Y$7:$AC$26,MATCH($A124,'Shortlist teams'!$X$7:$X$26,1),MATCH($C124,'Shortlist teams'!$Y$6:$AC$6,1))),"")</f>
        <v/>
      </c>
      <c r="E124" t="str">
        <f>IFERROR(IF(COUNTIF('De Teams'!C$5:C$25,'De Uitslagen'!$B124)*INDEX('Shortlist teams'!$Y$7:$AC$26,MATCH($A124,'Shortlist teams'!$X$7:$X$26,1),MATCH($C124,'Shortlist teams'!$Y$6:$AC$6,1))=0,"",COUNTIF('De Teams'!C$5:C$25,'De Uitslagen'!$B124)*INDEX('Shortlist teams'!$Y$7:$AC$26,MATCH($A124,'Shortlist teams'!$X$7:$X$26,1),MATCH($C124,'Shortlist teams'!$Y$6:$AC$6,1))),"")</f>
        <v/>
      </c>
      <c r="F124">
        <f>IFERROR(IF(COUNTIF('De Teams'!D$5:D$25,'De Uitslagen'!$B124)*INDEX('Shortlist teams'!$Y$7:$AC$26,MATCH($A124,'Shortlist teams'!$X$7:$X$26,1),MATCH($C124,'Shortlist teams'!$Y$6:$AC$6,1))=0,"",COUNTIF('De Teams'!D$5:D$25,'De Uitslagen'!$B124)*INDEX('Shortlist teams'!$Y$7:$AC$26,MATCH($A124,'Shortlist teams'!$X$7:$X$26,1),MATCH($C124,'Shortlist teams'!$Y$6:$AC$6,1))),"")</f>
        <v>8</v>
      </c>
      <c r="G124">
        <f>IFERROR(IF(COUNTIF('De Teams'!E$5:E$25,'De Uitslagen'!$B124)*INDEX('Shortlist teams'!$Y$7:$AC$26,MATCH($A124,'Shortlist teams'!$X$7:$X$26,1),MATCH($C124,'Shortlist teams'!$Y$6:$AC$6,1))=0,"",COUNTIF('De Teams'!E$5:E$25,'De Uitslagen'!$B124)*INDEX('Shortlist teams'!$Y$7:$AC$26,MATCH($A124,'Shortlist teams'!$X$7:$X$26,1),MATCH($C124,'Shortlist teams'!$Y$6:$AC$6,1))),"")</f>
        <v>8</v>
      </c>
      <c r="H124" t="str">
        <f>IFERROR(IF(COUNTIF('De Teams'!F$5:F$25,'De Uitslagen'!$B124)*INDEX('Shortlist teams'!$Y$7:$AC$26,MATCH($A124,'Shortlist teams'!$X$7:$X$26,1),MATCH($C124,'Shortlist teams'!$Y$6:$AC$6,1))=0,"",COUNTIF('De Teams'!F$5:F$25,'De Uitslagen'!$B124)*INDEX('Shortlist teams'!$Y$7:$AC$26,MATCH($A124,'Shortlist teams'!$X$7:$X$26,1),MATCH($C124,'Shortlist teams'!$Y$6:$AC$6,1))),"")</f>
        <v/>
      </c>
      <c r="I124" t="str">
        <f>IFERROR(IF(COUNTIF('De Teams'!G$5:G$25,'De Uitslagen'!$B124)*INDEX('Shortlist teams'!$Y$7:$AC$26,MATCH($A124,'Shortlist teams'!$X$7:$X$26,1),MATCH($C124,'Shortlist teams'!$Y$6:$AC$6,1))=0,"",COUNTIF('De Teams'!G$5:G$25,'De Uitslagen'!$B124)*INDEX('Shortlist teams'!$Y$7:$AC$26,MATCH($A124,'Shortlist teams'!$X$7:$X$26,1),MATCH($C124,'Shortlist teams'!$Y$6:$AC$6,1))),"")</f>
        <v/>
      </c>
      <c r="J124" t="str">
        <f>IFERROR(IF(COUNTIF('De Teams'!H$5:H$25,'De Uitslagen'!$B124)*INDEX('Shortlist teams'!$Y$7:$AC$26,MATCH($A124,'Shortlist teams'!$X$7:$X$26,1),MATCH($C124,'Shortlist teams'!$Y$6:$AC$6,1))=0,"",COUNTIF('De Teams'!H$5:H$25,'De Uitslagen'!$B124)*INDEX('Shortlist teams'!$Y$7:$AC$26,MATCH($A124,'Shortlist teams'!$X$7:$X$26,1),MATCH($C124,'Shortlist teams'!$Y$6:$AC$6,1))),"")</f>
        <v/>
      </c>
      <c r="K124" t="str">
        <f>IFERROR(IF(COUNTIF('De Teams'!I$5:I$25,'De Uitslagen'!$B124)*INDEX('Shortlist teams'!$Y$7:$AC$26,MATCH($A124,'Shortlist teams'!$X$7:$X$26,1),MATCH($C124,'Shortlist teams'!$Y$6:$AC$6,1))=0,"",COUNTIF('De Teams'!I$5:I$25,'De Uitslagen'!$B124)*INDEX('Shortlist teams'!$Y$7:$AC$26,MATCH($A124,'Shortlist teams'!$X$7:$X$26,1),MATCH($C124,'Shortlist teams'!$Y$6:$AC$6,1))),"")</f>
        <v/>
      </c>
      <c r="L124">
        <f>IFERROR(IF(COUNTIF('De Teams'!J$5:J$25,'De Uitslagen'!$B124)*INDEX('Shortlist teams'!$Y$7:$AC$26,MATCH($A124,'Shortlist teams'!$X$7:$X$26,1),MATCH($C124,'Shortlist teams'!$Y$6:$AC$6,1))=0,"",COUNTIF('De Teams'!J$5:J$25,'De Uitslagen'!$B124)*INDEX('Shortlist teams'!$Y$7:$AC$26,MATCH($A124,'Shortlist teams'!$X$7:$X$26,1),MATCH($C124,'Shortlist teams'!$Y$6:$AC$6,1))),"")</f>
        <v>8</v>
      </c>
      <c r="M124" t="str">
        <f>IFERROR(IF(COUNTIF('De Teams'!K$5:K$25,'De Uitslagen'!$B124)*INDEX('Shortlist teams'!$Y$7:$AC$26,MATCH($A124,'Shortlist teams'!$X$7:$X$26,1),MATCH($C124,'Shortlist teams'!$Y$6:$AC$6,1))=0,"",COUNTIF('De Teams'!K$5:K$25,'De Uitslagen'!$B124)*INDEX('Shortlist teams'!$Y$7:$AC$26,MATCH($A124,'Shortlist teams'!$X$7:$X$26,1),MATCH($C124,'Shortlist teams'!$Y$6:$AC$6,1))),"")</f>
        <v/>
      </c>
      <c r="N124" t="str">
        <f>IFERROR(IF(COUNTIF('De Teams'!L$5:L$25,'De Uitslagen'!$B124)*INDEX('Shortlist teams'!$Y$7:$AC$26,MATCH($A124,'Shortlist teams'!$X$7:$X$26,1),MATCH($C124,'Shortlist teams'!$Y$6:$AC$6,1))=0,"",COUNTIF('De Teams'!L$5:L$25,'De Uitslagen'!$B124)*INDEX('Shortlist teams'!$Y$7:$AC$26,MATCH($A124,'Shortlist teams'!$X$7:$X$26,1),MATCH($C124,'Shortlist teams'!$Y$6:$AC$6,1))),"")</f>
        <v/>
      </c>
      <c r="O124" t="str">
        <f>IFERROR(IF(COUNTIF('De Teams'!M$5:M$25,'De Uitslagen'!$B124)*INDEX('Shortlist teams'!$Y$7:$AC$26,MATCH($A124,'Shortlist teams'!$X$7:$X$26,1),MATCH($C124,'Shortlist teams'!$Y$6:$AC$6,1))=0,"",COUNTIF('De Teams'!M$5:M$25,'De Uitslagen'!$B124)*INDEX('Shortlist teams'!$Y$7:$AC$26,MATCH($A124,'Shortlist teams'!$X$7:$X$26,1),MATCH($C124,'Shortlist teams'!$Y$6:$AC$6,1))),"")</f>
        <v/>
      </c>
      <c r="P124" t="str">
        <f>IFERROR(IF(COUNTIF('De Teams'!N$5:N$25,'De Uitslagen'!$B124)*INDEX('Shortlist teams'!$Y$7:$AC$26,MATCH($A124,'Shortlist teams'!$X$7:$X$26,1),MATCH($C124,'Shortlist teams'!$Y$6:$AC$6,1))=0,"",COUNTIF('De Teams'!N$5:N$25,'De Uitslagen'!$B124)*INDEX('Shortlist teams'!$Y$7:$AC$26,MATCH($A124,'Shortlist teams'!$X$7:$X$26,1),MATCH($C124,'Shortlist teams'!$Y$6:$AC$6,1))),"")</f>
        <v/>
      </c>
      <c r="Q124" t="str">
        <f>IFERROR(IF(COUNTIF('De Teams'!O$5:O$25,'De Uitslagen'!$B124)*INDEX('Shortlist teams'!$Y$7:$AC$26,MATCH($A124,'Shortlist teams'!$X$7:$X$26,1),MATCH($C124,'Shortlist teams'!$Y$6:$AC$6,1))=0,"",COUNTIF('De Teams'!O$5:O$25,'De Uitslagen'!$B124)*INDEX('Shortlist teams'!$Y$7:$AC$26,MATCH($A124,'Shortlist teams'!$X$7:$X$26,1),MATCH($C124,'Shortlist teams'!$Y$6:$AC$6,1))),"")</f>
        <v/>
      </c>
      <c r="R124" s="3"/>
    </row>
    <row r="125" spans="1:18" ht="14.4" x14ac:dyDescent="0.3">
      <c r="A125" s="1">
        <v>14</v>
      </c>
      <c r="B125" s="8" t="s">
        <v>152</v>
      </c>
      <c r="C125" s="88">
        <f>IFERROR(VLOOKUP('De Uitslagen'!B125,'Shortlist teams'!B:C,2,FALSE),"")</f>
        <v>4</v>
      </c>
      <c r="D125" t="str">
        <f>IFERROR(IF(COUNTIF('De Teams'!B$5:B$25,'De Uitslagen'!$B125)*INDEX('Shortlist teams'!$Y$7:$AC$26,MATCH($A125,'Shortlist teams'!$X$7:$X$26,1),MATCH($C125,'Shortlist teams'!$Y$6:$AC$6,1))=0,"",COUNTIF('De Teams'!B$5:B$25,'De Uitslagen'!$B125)*INDEX('Shortlist teams'!$Y$7:$AC$26,MATCH($A125,'Shortlist teams'!$X$7:$X$26,1),MATCH($C125,'Shortlist teams'!$Y$6:$AC$6,1))),"")</f>
        <v/>
      </c>
      <c r="E125" t="str">
        <f>IFERROR(IF(COUNTIF('De Teams'!C$5:C$25,'De Uitslagen'!$B125)*INDEX('Shortlist teams'!$Y$7:$AC$26,MATCH($A125,'Shortlist teams'!$X$7:$X$26,1),MATCH($C125,'Shortlist teams'!$Y$6:$AC$6,1))=0,"",COUNTIF('De Teams'!C$5:C$25,'De Uitslagen'!$B125)*INDEX('Shortlist teams'!$Y$7:$AC$26,MATCH($A125,'Shortlist teams'!$X$7:$X$26,1),MATCH($C125,'Shortlist teams'!$Y$6:$AC$6,1))),"")</f>
        <v/>
      </c>
      <c r="F125" t="str">
        <f>IFERROR(IF(COUNTIF('De Teams'!D$5:D$25,'De Uitslagen'!$B125)*INDEX('Shortlist teams'!$Y$7:$AC$26,MATCH($A125,'Shortlist teams'!$X$7:$X$26,1),MATCH($C125,'Shortlist teams'!$Y$6:$AC$6,1))=0,"",COUNTIF('De Teams'!D$5:D$25,'De Uitslagen'!$B125)*INDEX('Shortlist teams'!$Y$7:$AC$26,MATCH($A125,'Shortlist teams'!$X$7:$X$26,1),MATCH($C125,'Shortlist teams'!$Y$6:$AC$6,1))),"")</f>
        <v/>
      </c>
      <c r="G125" t="str">
        <f>IFERROR(IF(COUNTIF('De Teams'!E$5:E$25,'De Uitslagen'!$B125)*INDEX('Shortlist teams'!$Y$7:$AC$26,MATCH($A125,'Shortlist teams'!$X$7:$X$26,1),MATCH($C125,'Shortlist teams'!$Y$6:$AC$6,1))=0,"",COUNTIF('De Teams'!E$5:E$25,'De Uitslagen'!$B125)*INDEX('Shortlist teams'!$Y$7:$AC$26,MATCH($A125,'Shortlist teams'!$X$7:$X$26,1),MATCH($C125,'Shortlist teams'!$Y$6:$AC$6,1))),"")</f>
        <v/>
      </c>
      <c r="H125" t="str">
        <f>IFERROR(IF(COUNTIF('De Teams'!F$5:F$25,'De Uitslagen'!$B125)*INDEX('Shortlist teams'!$Y$7:$AC$26,MATCH($A125,'Shortlist teams'!$X$7:$X$26,1),MATCH($C125,'Shortlist teams'!$Y$6:$AC$6,1))=0,"",COUNTIF('De Teams'!F$5:F$25,'De Uitslagen'!$B125)*INDEX('Shortlist teams'!$Y$7:$AC$26,MATCH($A125,'Shortlist teams'!$X$7:$X$26,1),MATCH($C125,'Shortlist teams'!$Y$6:$AC$6,1))),"")</f>
        <v/>
      </c>
      <c r="I125" t="str">
        <f>IFERROR(IF(COUNTIF('De Teams'!G$5:G$25,'De Uitslagen'!$B125)*INDEX('Shortlist teams'!$Y$7:$AC$26,MATCH($A125,'Shortlist teams'!$X$7:$X$26,1),MATCH($C125,'Shortlist teams'!$Y$6:$AC$6,1))=0,"",COUNTIF('De Teams'!G$5:G$25,'De Uitslagen'!$B125)*INDEX('Shortlist teams'!$Y$7:$AC$26,MATCH($A125,'Shortlist teams'!$X$7:$X$26,1),MATCH($C125,'Shortlist teams'!$Y$6:$AC$6,1))),"")</f>
        <v/>
      </c>
      <c r="J125" t="str">
        <f>IFERROR(IF(COUNTIF('De Teams'!H$5:H$25,'De Uitslagen'!$B125)*INDEX('Shortlist teams'!$Y$7:$AC$26,MATCH($A125,'Shortlist teams'!$X$7:$X$26,1),MATCH($C125,'Shortlist teams'!$Y$6:$AC$6,1))=0,"",COUNTIF('De Teams'!H$5:H$25,'De Uitslagen'!$B125)*INDEX('Shortlist teams'!$Y$7:$AC$26,MATCH($A125,'Shortlist teams'!$X$7:$X$26,1),MATCH($C125,'Shortlist teams'!$Y$6:$AC$6,1))),"")</f>
        <v/>
      </c>
      <c r="K125" t="str">
        <f>IFERROR(IF(COUNTIF('De Teams'!I$5:I$25,'De Uitslagen'!$B125)*INDEX('Shortlist teams'!$Y$7:$AC$26,MATCH($A125,'Shortlist teams'!$X$7:$X$26,1),MATCH($C125,'Shortlist teams'!$Y$6:$AC$6,1))=0,"",COUNTIF('De Teams'!I$5:I$25,'De Uitslagen'!$B125)*INDEX('Shortlist teams'!$Y$7:$AC$26,MATCH($A125,'Shortlist teams'!$X$7:$X$26,1),MATCH($C125,'Shortlist teams'!$Y$6:$AC$6,1))),"")</f>
        <v/>
      </c>
      <c r="L125" t="str">
        <f>IFERROR(IF(COUNTIF('De Teams'!J$5:J$25,'De Uitslagen'!$B125)*INDEX('Shortlist teams'!$Y$7:$AC$26,MATCH($A125,'Shortlist teams'!$X$7:$X$26,1),MATCH($C125,'Shortlist teams'!$Y$6:$AC$6,1))=0,"",COUNTIF('De Teams'!J$5:J$25,'De Uitslagen'!$B125)*INDEX('Shortlist teams'!$Y$7:$AC$26,MATCH($A125,'Shortlist teams'!$X$7:$X$26,1),MATCH($C125,'Shortlist teams'!$Y$6:$AC$6,1))),"")</f>
        <v/>
      </c>
      <c r="M125" t="str">
        <f>IFERROR(IF(COUNTIF('De Teams'!K$5:K$25,'De Uitslagen'!$B125)*INDEX('Shortlist teams'!$Y$7:$AC$26,MATCH($A125,'Shortlist teams'!$X$7:$X$26,1),MATCH($C125,'Shortlist teams'!$Y$6:$AC$6,1))=0,"",COUNTIF('De Teams'!K$5:K$25,'De Uitslagen'!$B125)*INDEX('Shortlist teams'!$Y$7:$AC$26,MATCH($A125,'Shortlist teams'!$X$7:$X$26,1),MATCH($C125,'Shortlist teams'!$Y$6:$AC$6,1))),"")</f>
        <v/>
      </c>
      <c r="N125" t="str">
        <f>IFERROR(IF(COUNTIF('De Teams'!L$5:L$25,'De Uitslagen'!$B125)*INDEX('Shortlist teams'!$Y$7:$AC$26,MATCH($A125,'Shortlist teams'!$X$7:$X$26,1),MATCH($C125,'Shortlist teams'!$Y$6:$AC$6,1))=0,"",COUNTIF('De Teams'!L$5:L$25,'De Uitslagen'!$B125)*INDEX('Shortlist teams'!$Y$7:$AC$26,MATCH($A125,'Shortlist teams'!$X$7:$X$26,1),MATCH($C125,'Shortlist teams'!$Y$6:$AC$6,1))),"")</f>
        <v/>
      </c>
      <c r="O125" t="str">
        <f>IFERROR(IF(COUNTIF('De Teams'!M$5:M$25,'De Uitslagen'!$B125)*INDEX('Shortlist teams'!$Y$7:$AC$26,MATCH($A125,'Shortlist teams'!$X$7:$X$26,1),MATCH($C125,'Shortlist teams'!$Y$6:$AC$6,1))=0,"",COUNTIF('De Teams'!M$5:M$25,'De Uitslagen'!$B125)*INDEX('Shortlist teams'!$Y$7:$AC$26,MATCH($A125,'Shortlist teams'!$X$7:$X$26,1),MATCH($C125,'Shortlist teams'!$Y$6:$AC$6,1))),"")</f>
        <v/>
      </c>
      <c r="P125" t="str">
        <f>IFERROR(IF(COUNTIF('De Teams'!N$5:N$25,'De Uitslagen'!$B125)*INDEX('Shortlist teams'!$Y$7:$AC$26,MATCH($A125,'Shortlist teams'!$X$7:$X$26,1),MATCH($C125,'Shortlist teams'!$Y$6:$AC$6,1))=0,"",COUNTIF('De Teams'!N$5:N$25,'De Uitslagen'!$B125)*INDEX('Shortlist teams'!$Y$7:$AC$26,MATCH($A125,'Shortlist teams'!$X$7:$X$26,1),MATCH($C125,'Shortlist teams'!$Y$6:$AC$6,1))),"")</f>
        <v/>
      </c>
      <c r="Q125" t="str">
        <f>IFERROR(IF(COUNTIF('De Teams'!O$5:O$25,'De Uitslagen'!$B125)*INDEX('Shortlist teams'!$Y$7:$AC$26,MATCH($A125,'Shortlist teams'!$X$7:$X$26,1),MATCH($C125,'Shortlist teams'!$Y$6:$AC$6,1))=0,"",COUNTIF('De Teams'!O$5:O$25,'De Uitslagen'!$B125)*INDEX('Shortlist teams'!$Y$7:$AC$26,MATCH($A125,'Shortlist teams'!$X$7:$X$26,1),MATCH($C125,'Shortlist teams'!$Y$6:$AC$6,1))),"")</f>
        <v/>
      </c>
      <c r="R125" s="3"/>
    </row>
    <row r="126" spans="1:18" ht="14.4" x14ac:dyDescent="0.3">
      <c r="A126" s="1">
        <v>15</v>
      </c>
      <c r="B126" s="7" t="s">
        <v>220</v>
      </c>
      <c r="C126" s="88">
        <f>IFERROR(VLOOKUP('De Uitslagen'!B126,'Shortlist teams'!B:C,2,FALSE),"")</f>
        <v>2</v>
      </c>
      <c r="D126">
        <f>IFERROR(IF(COUNTIF('De Teams'!B$5:B$25,'De Uitslagen'!$B126)*INDEX('Shortlist teams'!$Y$7:$AC$26,MATCH($A126,'Shortlist teams'!$X$7:$X$26,1),MATCH($C126,'Shortlist teams'!$Y$6:$AC$6,1))=0,"",COUNTIF('De Teams'!B$5:B$25,'De Uitslagen'!$B126)*INDEX('Shortlist teams'!$Y$7:$AC$26,MATCH($A126,'Shortlist teams'!$X$7:$X$26,1),MATCH($C126,'Shortlist teams'!$Y$6:$AC$6,1))),"")</f>
        <v>6</v>
      </c>
      <c r="E126" t="str">
        <f>IFERROR(IF(COUNTIF('De Teams'!C$5:C$25,'De Uitslagen'!$B126)*INDEX('Shortlist teams'!$Y$7:$AC$26,MATCH($A126,'Shortlist teams'!$X$7:$X$26,1),MATCH($C126,'Shortlist teams'!$Y$6:$AC$6,1))=0,"",COUNTIF('De Teams'!C$5:C$25,'De Uitslagen'!$B126)*INDEX('Shortlist teams'!$Y$7:$AC$26,MATCH($A126,'Shortlist teams'!$X$7:$X$26,1),MATCH($C126,'Shortlist teams'!$Y$6:$AC$6,1))),"")</f>
        <v/>
      </c>
      <c r="F126" t="str">
        <f>IFERROR(IF(COUNTIF('De Teams'!D$5:D$25,'De Uitslagen'!$B126)*INDEX('Shortlist teams'!$Y$7:$AC$26,MATCH($A126,'Shortlist teams'!$X$7:$X$26,1),MATCH($C126,'Shortlist teams'!$Y$6:$AC$6,1))=0,"",COUNTIF('De Teams'!D$5:D$25,'De Uitslagen'!$B126)*INDEX('Shortlist teams'!$Y$7:$AC$26,MATCH($A126,'Shortlist teams'!$X$7:$X$26,1),MATCH($C126,'Shortlist teams'!$Y$6:$AC$6,1))),"")</f>
        <v/>
      </c>
      <c r="G126" t="str">
        <f>IFERROR(IF(COUNTIF('De Teams'!E$5:E$25,'De Uitslagen'!$B126)*INDEX('Shortlist teams'!$Y$7:$AC$26,MATCH($A126,'Shortlist teams'!$X$7:$X$26,1),MATCH($C126,'Shortlist teams'!$Y$6:$AC$6,1))=0,"",COUNTIF('De Teams'!E$5:E$25,'De Uitslagen'!$B126)*INDEX('Shortlist teams'!$Y$7:$AC$26,MATCH($A126,'Shortlist teams'!$X$7:$X$26,1),MATCH($C126,'Shortlist teams'!$Y$6:$AC$6,1))),"")</f>
        <v/>
      </c>
      <c r="H126" t="str">
        <f>IFERROR(IF(COUNTIF('De Teams'!F$5:F$25,'De Uitslagen'!$B126)*INDEX('Shortlist teams'!$Y$7:$AC$26,MATCH($A126,'Shortlist teams'!$X$7:$X$26,1),MATCH($C126,'Shortlist teams'!$Y$6:$AC$6,1))=0,"",COUNTIF('De Teams'!F$5:F$25,'De Uitslagen'!$B126)*INDEX('Shortlist teams'!$Y$7:$AC$26,MATCH($A126,'Shortlist teams'!$X$7:$X$26,1),MATCH($C126,'Shortlist teams'!$Y$6:$AC$6,1))),"")</f>
        <v/>
      </c>
      <c r="I126" t="str">
        <f>IFERROR(IF(COUNTIF('De Teams'!G$5:G$25,'De Uitslagen'!$B126)*INDEX('Shortlist teams'!$Y$7:$AC$26,MATCH($A126,'Shortlist teams'!$X$7:$X$26,1),MATCH($C126,'Shortlist teams'!$Y$6:$AC$6,1))=0,"",COUNTIF('De Teams'!G$5:G$25,'De Uitslagen'!$B126)*INDEX('Shortlist teams'!$Y$7:$AC$26,MATCH($A126,'Shortlist teams'!$X$7:$X$26,1),MATCH($C126,'Shortlist teams'!$Y$6:$AC$6,1))),"")</f>
        <v/>
      </c>
      <c r="J126">
        <f>IFERROR(IF(COUNTIF('De Teams'!H$5:H$25,'De Uitslagen'!$B126)*INDEX('Shortlist teams'!$Y$7:$AC$26,MATCH($A126,'Shortlist teams'!$X$7:$X$26,1),MATCH($C126,'Shortlist teams'!$Y$6:$AC$6,1))=0,"",COUNTIF('De Teams'!H$5:H$25,'De Uitslagen'!$B126)*INDEX('Shortlist teams'!$Y$7:$AC$26,MATCH($A126,'Shortlist teams'!$X$7:$X$26,1),MATCH($C126,'Shortlist teams'!$Y$6:$AC$6,1))),"")</f>
        <v>6</v>
      </c>
      <c r="K126">
        <f>IFERROR(IF(COUNTIF('De Teams'!I$5:I$25,'De Uitslagen'!$B126)*INDEX('Shortlist teams'!$Y$7:$AC$26,MATCH($A126,'Shortlist teams'!$X$7:$X$26,1),MATCH($C126,'Shortlist teams'!$Y$6:$AC$6,1))=0,"",COUNTIF('De Teams'!I$5:I$25,'De Uitslagen'!$B126)*INDEX('Shortlist teams'!$Y$7:$AC$26,MATCH($A126,'Shortlist teams'!$X$7:$X$26,1),MATCH($C126,'Shortlist teams'!$Y$6:$AC$6,1))),"")</f>
        <v>6</v>
      </c>
      <c r="L126">
        <f>IFERROR(IF(COUNTIF('De Teams'!J$5:J$25,'De Uitslagen'!$B126)*INDEX('Shortlist teams'!$Y$7:$AC$26,MATCH($A126,'Shortlist teams'!$X$7:$X$26,1),MATCH($C126,'Shortlist teams'!$Y$6:$AC$6,1))=0,"",COUNTIF('De Teams'!J$5:J$25,'De Uitslagen'!$B126)*INDEX('Shortlist teams'!$Y$7:$AC$26,MATCH($A126,'Shortlist teams'!$X$7:$X$26,1),MATCH($C126,'Shortlist teams'!$Y$6:$AC$6,1))),"")</f>
        <v>6</v>
      </c>
      <c r="M126" t="str">
        <f>IFERROR(IF(COUNTIF('De Teams'!K$5:K$25,'De Uitslagen'!$B126)*INDEX('Shortlist teams'!$Y$7:$AC$26,MATCH($A126,'Shortlist teams'!$X$7:$X$26,1),MATCH($C126,'Shortlist teams'!$Y$6:$AC$6,1))=0,"",COUNTIF('De Teams'!K$5:K$25,'De Uitslagen'!$B126)*INDEX('Shortlist teams'!$Y$7:$AC$26,MATCH($A126,'Shortlist teams'!$X$7:$X$26,1),MATCH($C126,'Shortlist teams'!$Y$6:$AC$6,1))),"")</f>
        <v/>
      </c>
      <c r="N126">
        <f>IFERROR(IF(COUNTIF('De Teams'!L$5:L$25,'De Uitslagen'!$B126)*INDEX('Shortlist teams'!$Y$7:$AC$26,MATCH($A126,'Shortlist teams'!$X$7:$X$26,1),MATCH($C126,'Shortlist teams'!$Y$6:$AC$6,1))=0,"",COUNTIF('De Teams'!L$5:L$25,'De Uitslagen'!$B126)*INDEX('Shortlist teams'!$Y$7:$AC$26,MATCH($A126,'Shortlist teams'!$X$7:$X$26,1),MATCH($C126,'Shortlist teams'!$Y$6:$AC$6,1))),"")</f>
        <v>6</v>
      </c>
      <c r="O126" t="str">
        <f>IFERROR(IF(COUNTIF('De Teams'!M$5:M$25,'De Uitslagen'!$B126)*INDEX('Shortlist teams'!$Y$7:$AC$26,MATCH($A126,'Shortlist teams'!$X$7:$X$26,1),MATCH($C126,'Shortlist teams'!$Y$6:$AC$6,1))=0,"",COUNTIF('De Teams'!M$5:M$25,'De Uitslagen'!$B126)*INDEX('Shortlist teams'!$Y$7:$AC$26,MATCH($A126,'Shortlist teams'!$X$7:$X$26,1),MATCH($C126,'Shortlist teams'!$Y$6:$AC$6,1))),"")</f>
        <v/>
      </c>
      <c r="P126" t="str">
        <f>IFERROR(IF(COUNTIF('De Teams'!N$5:N$25,'De Uitslagen'!$B126)*INDEX('Shortlist teams'!$Y$7:$AC$26,MATCH($A126,'Shortlist teams'!$X$7:$X$26,1),MATCH($C126,'Shortlist teams'!$Y$6:$AC$6,1))=0,"",COUNTIF('De Teams'!N$5:N$25,'De Uitslagen'!$B126)*INDEX('Shortlist teams'!$Y$7:$AC$26,MATCH($A126,'Shortlist teams'!$X$7:$X$26,1),MATCH($C126,'Shortlist teams'!$Y$6:$AC$6,1))),"")</f>
        <v/>
      </c>
      <c r="Q126">
        <f>IFERROR(IF(COUNTIF('De Teams'!O$5:O$25,'De Uitslagen'!$B126)*INDEX('Shortlist teams'!$Y$7:$AC$26,MATCH($A126,'Shortlist teams'!$X$7:$X$26,1),MATCH($C126,'Shortlist teams'!$Y$6:$AC$6,1))=0,"",COUNTIF('De Teams'!O$5:O$25,'De Uitslagen'!$B126)*INDEX('Shortlist teams'!$Y$7:$AC$26,MATCH($A126,'Shortlist teams'!$X$7:$X$26,1),MATCH($C126,'Shortlist teams'!$Y$6:$AC$6,1))),"")</f>
        <v>6</v>
      </c>
      <c r="R126" s="3"/>
    </row>
    <row r="127" spans="1:18" ht="14.4" x14ac:dyDescent="0.3">
      <c r="A127" s="1">
        <v>16</v>
      </c>
      <c r="B127" s="7" t="s">
        <v>242</v>
      </c>
      <c r="C127" s="88">
        <f>IFERROR(VLOOKUP('De Uitslagen'!B127,'Shortlist teams'!B:C,2,FALSE),"")</f>
        <v>4</v>
      </c>
      <c r="D127" t="str">
        <f>IFERROR(IF(COUNTIF('De Teams'!B$5:B$25,'De Uitslagen'!$B127)*INDEX('Shortlist teams'!$Y$7:$AC$26,MATCH($A127,'Shortlist teams'!$X$7:$X$26,1),MATCH($C127,'Shortlist teams'!$Y$6:$AC$6,1))=0,"",COUNTIF('De Teams'!B$5:B$25,'De Uitslagen'!$B127)*INDEX('Shortlist teams'!$Y$7:$AC$26,MATCH($A127,'Shortlist teams'!$X$7:$X$26,1),MATCH($C127,'Shortlist teams'!$Y$6:$AC$6,1))),"")</f>
        <v/>
      </c>
      <c r="E127" t="str">
        <f>IFERROR(IF(COUNTIF('De Teams'!C$5:C$25,'De Uitslagen'!$B127)*INDEX('Shortlist teams'!$Y$7:$AC$26,MATCH($A127,'Shortlist teams'!$X$7:$X$26,1),MATCH($C127,'Shortlist teams'!$Y$6:$AC$6,1))=0,"",COUNTIF('De Teams'!C$5:C$25,'De Uitslagen'!$B127)*INDEX('Shortlist teams'!$Y$7:$AC$26,MATCH($A127,'Shortlist teams'!$X$7:$X$26,1),MATCH($C127,'Shortlist teams'!$Y$6:$AC$6,1))),"")</f>
        <v/>
      </c>
      <c r="F127" t="str">
        <f>IFERROR(IF(COUNTIF('De Teams'!D$5:D$25,'De Uitslagen'!$B127)*INDEX('Shortlist teams'!$Y$7:$AC$26,MATCH($A127,'Shortlist teams'!$X$7:$X$26,1),MATCH($C127,'Shortlist teams'!$Y$6:$AC$6,1))=0,"",COUNTIF('De Teams'!D$5:D$25,'De Uitslagen'!$B127)*INDEX('Shortlist teams'!$Y$7:$AC$26,MATCH($A127,'Shortlist teams'!$X$7:$X$26,1),MATCH($C127,'Shortlist teams'!$Y$6:$AC$6,1))),"")</f>
        <v/>
      </c>
      <c r="G127" t="str">
        <f>IFERROR(IF(COUNTIF('De Teams'!E$5:E$25,'De Uitslagen'!$B127)*INDEX('Shortlist teams'!$Y$7:$AC$26,MATCH($A127,'Shortlist teams'!$X$7:$X$26,1),MATCH($C127,'Shortlist teams'!$Y$6:$AC$6,1))=0,"",COUNTIF('De Teams'!E$5:E$25,'De Uitslagen'!$B127)*INDEX('Shortlist teams'!$Y$7:$AC$26,MATCH($A127,'Shortlist teams'!$X$7:$X$26,1),MATCH($C127,'Shortlist teams'!$Y$6:$AC$6,1))),"")</f>
        <v/>
      </c>
      <c r="H127" t="str">
        <f>IFERROR(IF(COUNTIF('De Teams'!F$5:F$25,'De Uitslagen'!$B127)*INDEX('Shortlist teams'!$Y$7:$AC$26,MATCH($A127,'Shortlist teams'!$X$7:$X$26,1),MATCH($C127,'Shortlist teams'!$Y$6:$AC$6,1))=0,"",COUNTIF('De Teams'!F$5:F$25,'De Uitslagen'!$B127)*INDEX('Shortlist teams'!$Y$7:$AC$26,MATCH($A127,'Shortlist teams'!$X$7:$X$26,1),MATCH($C127,'Shortlist teams'!$Y$6:$AC$6,1))),"")</f>
        <v/>
      </c>
      <c r="I127" t="str">
        <f>IFERROR(IF(COUNTIF('De Teams'!G$5:G$25,'De Uitslagen'!$B127)*INDEX('Shortlist teams'!$Y$7:$AC$26,MATCH($A127,'Shortlist teams'!$X$7:$X$26,1),MATCH($C127,'Shortlist teams'!$Y$6:$AC$6,1))=0,"",COUNTIF('De Teams'!G$5:G$25,'De Uitslagen'!$B127)*INDEX('Shortlist teams'!$Y$7:$AC$26,MATCH($A127,'Shortlist teams'!$X$7:$X$26,1),MATCH($C127,'Shortlist teams'!$Y$6:$AC$6,1))),"")</f>
        <v/>
      </c>
      <c r="J127" t="str">
        <f>IFERROR(IF(COUNTIF('De Teams'!H$5:H$25,'De Uitslagen'!$B127)*INDEX('Shortlist teams'!$Y$7:$AC$26,MATCH($A127,'Shortlist teams'!$X$7:$X$26,1),MATCH($C127,'Shortlist teams'!$Y$6:$AC$6,1))=0,"",COUNTIF('De Teams'!H$5:H$25,'De Uitslagen'!$B127)*INDEX('Shortlist teams'!$Y$7:$AC$26,MATCH($A127,'Shortlist teams'!$X$7:$X$26,1),MATCH($C127,'Shortlist teams'!$Y$6:$AC$6,1))),"")</f>
        <v/>
      </c>
      <c r="K127" t="str">
        <f>IFERROR(IF(COUNTIF('De Teams'!I$5:I$25,'De Uitslagen'!$B127)*INDEX('Shortlist teams'!$Y$7:$AC$26,MATCH($A127,'Shortlist teams'!$X$7:$X$26,1),MATCH($C127,'Shortlist teams'!$Y$6:$AC$6,1))=0,"",COUNTIF('De Teams'!I$5:I$25,'De Uitslagen'!$B127)*INDEX('Shortlist teams'!$Y$7:$AC$26,MATCH($A127,'Shortlist teams'!$X$7:$X$26,1),MATCH($C127,'Shortlist teams'!$Y$6:$AC$6,1))),"")</f>
        <v/>
      </c>
      <c r="L127" t="str">
        <f>IFERROR(IF(COUNTIF('De Teams'!J$5:J$25,'De Uitslagen'!$B127)*INDEX('Shortlist teams'!$Y$7:$AC$26,MATCH($A127,'Shortlist teams'!$X$7:$X$26,1),MATCH($C127,'Shortlist teams'!$Y$6:$AC$6,1))=0,"",COUNTIF('De Teams'!J$5:J$25,'De Uitslagen'!$B127)*INDEX('Shortlist teams'!$Y$7:$AC$26,MATCH($A127,'Shortlist teams'!$X$7:$X$26,1),MATCH($C127,'Shortlist teams'!$Y$6:$AC$6,1))),"")</f>
        <v/>
      </c>
      <c r="M127" t="str">
        <f>IFERROR(IF(COUNTIF('De Teams'!K$5:K$25,'De Uitslagen'!$B127)*INDEX('Shortlist teams'!$Y$7:$AC$26,MATCH($A127,'Shortlist teams'!$X$7:$X$26,1),MATCH($C127,'Shortlist teams'!$Y$6:$AC$6,1))=0,"",COUNTIF('De Teams'!K$5:K$25,'De Uitslagen'!$B127)*INDEX('Shortlist teams'!$Y$7:$AC$26,MATCH($A127,'Shortlist teams'!$X$7:$X$26,1),MATCH($C127,'Shortlist teams'!$Y$6:$AC$6,1))),"")</f>
        <v/>
      </c>
      <c r="N127" t="str">
        <f>IFERROR(IF(COUNTIF('De Teams'!L$5:L$25,'De Uitslagen'!$B127)*INDEX('Shortlist teams'!$Y$7:$AC$26,MATCH($A127,'Shortlist teams'!$X$7:$X$26,1),MATCH($C127,'Shortlist teams'!$Y$6:$AC$6,1))=0,"",COUNTIF('De Teams'!L$5:L$25,'De Uitslagen'!$B127)*INDEX('Shortlist teams'!$Y$7:$AC$26,MATCH($A127,'Shortlist teams'!$X$7:$X$26,1),MATCH($C127,'Shortlist teams'!$Y$6:$AC$6,1))),"")</f>
        <v/>
      </c>
      <c r="O127" t="str">
        <f>IFERROR(IF(COUNTIF('De Teams'!M$5:M$25,'De Uitslagen'!$B127)*INDEX('Shortlist teams'!$Y$7:$AC$26,MATCH($A127,'Shortlist teams'!$X$7:$X$26,1),MATCH($C127,'Shortlist teams'!$Y$6:$AC$6,1))=0,"",COUNTIF('De Teams'!M$5:M$25,'De Uitslagen'!$B127)*INDEX('Shortlist teams'!$Y$7:$AC$26,MATCH($A127,'Shortlist teams'!$X$7:$X$26,1),MATCH($C127,'Shortlist teams'!$Y$6:$AC$6,1))),"")</f>
        <v/>
      </c>
      <c r="P127" t="str">
        <f>IFERROR(IF(COUNTIF('De Teams'!N$5:N$25,'De Uitslagen'!$B127)*INDEX('Shortlist teams'!$Y$7:$AC$26,MATCH($A127,'Shortlist teams'!$X$7:$X$26,1),MATCH($C127,'Shortlist teams'!$Y$6:$AC$6,1))=0,"",COUNTIF('De Teams'!N$5:N$25,'De Uitslagen'!$B127)*INDEX('Shortlist teams'!$Y$7:$AC$26,MATCH($A127,'Shortlist teams'!$X$7:$X$26,1),MATCH($C127,'Shortlist teams'!$Y$6:$AC$6,1))),"")</f>
        <v/>
      </c>
      <c r="Q127" t="str">
        <f>IFERROR(IF(COUNTIF('De Teams'!O$5:O$25,'De Uitslagen'!$B127)*INDEX('Shortlist teams'!$Y$7:$AC$26,MATCH($A127,'Shortlist teams'!$X$7:$X$26,1),MATCH($C127,'Shortlist teams'!$Y$6:$AC$6,1))=0,"",COUNTIF('De Teams'!O$5:O$25,'De Uitslagen'!$B127)*INDEX('Shortlist teams'!$Y$7:$AC$26,MATCH($A127,'Shortlist teams'!$X$7:$X$26,1),MATCH($C127,'Shortlist teams'!$Y$6:$AC$6,1))),"")</f>
        <v/>
      </c>
      <c r="R127" s="3"/>
    </row>
    <row r="128" spans="1:18" ht="14.4" x14ac:dyDescent="0.3">
      <c r="A128" s="1">
        <v>17</v>
      </c>
      <c r="B128" s="7" t="s">
        <v>241</v>
      </c>
      <c r="C128" s="88">
        <f>IFERROR(VLOOKUP('De Uitslagen'!B128,'Shortlist teams'!B:C,2,FALSE),"")</f>
        <v>4</v>
      </c>
      <c r="D128" t="str">
        <f>IFERROR(IF(COUNTIF('De Teams'!B$5:B$25,'De Uitslagen'!$B128)*INDEX('Shortlist teams'!$Y$7:$AC$26,MATCH($A128,'Shortlist teams'!$X$7:$X$26,1),MATCH($C128,'Shortlist teams'!$Y$6:$AC$6,1))=0,"",COUNTIF('De Teams'!B$5:B$25,'De Uitslagen'!$B128)*INDEX('Shortlist teams'!$Y$7:$AC$26,MATCH($A128,'Shortlist teams'!$X$7:$X$26,1),MATCH($C128,'Shortlist teams'!$Y$6:$AC$6,1))),"")</f>
        <v/>
      </c>
      <c r="E128" t="str">
        <f>IFERROR(IF(COUNTIF('De Teams'!C$5:C$25,'De Uitslagen'!$B128)*INDEX('Shortlist teams'!$Y$7:$AC$26,MATCH($A128,'Shortlist teams'!$X$7:$X$26,1),MATCH($C128,'Shortlist teams'!$Y$6:$AC$6,1))=0,"",COUNTIF('De Teams'!C$5:C$25,'De Uitslagen'!$B128)*INDEX('Shortlist teams'!$Y$7:$AC$26,MATCH($A128,'Shortlist teams'!$X$7:$X$26,1),MATCH($C128,'Shortlist teams'!$Y$6:$AC$6,1))),"")</f>
        <v/>
      </c>
      <c r="F128" t="str">
        <f>IFERROR(IF(COUNTIF('De Teams'!D$5:D$25,'De Uitslagen'!$B128)*INDEX('Shortlist teams'!$Y$7:$AC$26,MATCH($A128,'Shortlist teams'!$X$7:$X$26,1),MATCH($C128,'Shortlist teams'!$Y$6:$AC$6,1))=0,"",COUNTIF('De Teams'!D$5:D$25,'De Uitslagen'!$B128)*INDEX('Shortlist teams'!$Y$7:$AC$26,MATCH($A128,'Shortlist teams'!$X$7:$X$26,1),MATCH($C128,'Shortlist teams'!$Y$6:$AC$6,1))),"")</f>
        <v/>
      </c>
      <c r="G128" t="str">
        <f>IFERROR(IF(COUNTIF('De Teams'!E$5:E$25,'De Uitslagen'!$B128)*INDEX('Shortlist teams'!$Y$7:$AC$26,MATCH($A128,'Shortlist teams'!$X$7:$X$26,1),MATCH($C128,'Shortlist teams'!$Y$6:$AC$6,1))=0,"",COUNTIF('De Teams'!E$5:E$25,'De Uitslagen'!$B128)*INDEX('Shortlist teams'!$Y$7:$AC$26,MATCH($A128,'Shortlist teams'!$X$7:$X$26,1),MATCH($C128,'Shortlist teams'!$Y$6:$AC$6,1))),"")</f>
        <v/>
      </c>
      <c r="H128" t="str">
        <f>IFERROR(IF(COUNTIF('De Teams'!F$5:F$25,'De Uitslagen'!$B128)*INDEX('Shortlist teams'!$Y$7:$AC$26,MATCH($A128,'Shortlist teams'!$X$7:$X$26,1),MATCH($C128,'Shortlist teams'!$Y$6:$AC$6,1))=0,"",COUNTIF('De Teams'!F$5:F$25,'De Uitslagen'!$B128)*INDEX('Shortlist teams'!$Y$7:$AC$26,MATCH($A128,'Shortlist teams'!$X$7:$X$26,1),MATCH($C128,'Shortlist teams'!$Y$6:$AC$6,1))),"")</f>
        <v/>
      </c>
      <c r="I128" t="str">
        <f>IFERROR(IF(COUNTIF('De Teams'!G$5:G$25,'De Uitslagen'!$B128)*INDEX('Shortlist teams'!$Y$7:$AC$26,MATCH($A128,'Shortlist teams'!$X$7:$X$26,1),MATCH($C128,'Shortlist teams'!$Y$6:$AC$6,1))=0,"",COUNTIF('De Teams'!G$5:G$25,'De Uitslagen'!$B128)*INDEX('Shortlist teams'!$Y$7:$AC$26,MATCH($A128,'Shortlist teams'!$X$7:$X$26,1),MATCH($C128,'Shortlist teams'!$Y$6:$AC$6,1))),"")</f>
        <v/>
      </c>
      <c r="J128" t="str">
        <f>IFERROR(IF(COUNTIF('De Teams'!H$5:H$25,'De Uitslagen'!$B128)*INDEX('Shortlist teams'!$Y$7:$AC$26,MATCH($A128,'Shortlist teams'!$X$7:$X$26,1),MATCH($C128,'Shortlist teams'!$Y$6:$AC$6,1))=0,"",COUNTIF('De Teams'!H$5:H$25,'De Uitslagen'!$B128)*INDEX('Shortlist teams'!$Y$7:$AC$26,MATCH($A128,'Shortlist teams'!$X$7:$X$26,1),MATCH($C128,'Shortlist teams'!$Y$6:$AC$6,1))),"")</f>
        <v/>
      </c>
      <c r="K128" t="str">
        <f>IFERROR(IF(COUNTIF('De Teams'!I$5:I$25,'De Uitslagen'!$B128)*INDEX('Shortlist teams'!$Y$7:$AC$26,MATCH($A128,'Shortlist teams'!$X$7:$X$26,1),MATCH($C128,'Shortlist teams'!$Y$6:$AC$6,1))=0,"",COUNTIF('De Teams'!I$5:I$25,'De Uitslagen'!$B128)*INDEX('Shortlist teams'!$Y$7:$AC$26,MATCH($A128,'Shortlist teams'!$X$7:$X$26,1),MATCH($C128,'Shortlist teams'!$Y$6:$AC$6,1))),"")</f>
        <v/>
      </c>
      <c r="L128" t="str">
        <f>IFERROR(IF(COUNTIF('De Teams'!J$5:J$25,'De Uitslagen'!$B128)*INDEX('Shortlist teams'!$Y$7:$AC$26,MATCH($A128,'Shortlist teams'!$X$7:$X$26,1),MATCH($C128,'Shortlist teams'!$Y$6:$AC$6,1))=0,"",COUNTIF('De Teams'!J$5:J$25,'De Uitslagen'!$B128)*INDEX('Shortlist teams'!$Y$7:$AC$26,MATCH($A128,'Shortlist teams'!$X$7:$X$26,1),MATCH($C128,'Shortlist teams'!$Y$6:$AC$6,1))),"")</f>
        <v/>
      </c>
      <c r="M128" t="str">
        <f>IFERROR(IF(COUNTIF('De Teams'!K$5:K$25,'De Uitslagen'!$B128)*INDEX('Shortlist teams'!$Y$7:$AC$26,MATCH($A128,'Shortlist teams'!$X$7:$X$26,1),MATCH($C128,'Shortlist teams'!$Y$6:$AC$6,1))=0,"",COUNTIF('De Teams'!K$5:K$25,'De Uitslagen'!$B128)*INDEX('Shortlist teams'!$Y$7:$AC$26,MATCH($A128,'Shortlist teams'!$X$7:$X$26,1),MATCH($C128,'Shortlist teams'!$Y$6:$AC$6,1))),"")</f>
        <v/>
      </c>
      <c r="N128" t="str">
        <f>IFERROR(IF(COUNTIF('De Teams'!L$5:L$25,'De Uitslagen'!$B128)*INDEX('Shortlist teams'!$Y$7:$AC$26,MATCH($A128,'Shortlist teams'!$X$7:$X$26,1),MATCH($C128,'Shortlist teams'!$Y$6:$AC$6,1))=0,"",COUNTIF('De Teams'!L$5:L$25,'De Uitslagen'!$B128)*INDEX('Shortlist teams'!$Y$7:$AC$26,MATCH($A128,'Shortlist teams'!$X$7:$X$26,1),MATCH($C128,'Shortlist teams'!$Y$6:$AC$6,1))),"")</f>
        <v/>
      </c>
      <c r="O128" t="str">
        <f>IFERROR(IF(COUNTIF('De Teams'!M$5:M$25,'De Uitslagen'!$B128)*INDEX('Shortlist teams'!$Y$7:$AC$26,MATCH($A128,'Shortlist teams'!$X$7:$X$26,1),MATCH($C128,'Shortlist teams'!$Y$6:$AC$6,1))=0,"",COUNTIF('De Teams'!M$5:M$25,'De Uitslagen'!$B128)*INDEX('Shortlist teams'!$Y$7:$AC$26,MATCH($A128,'Shortlist teams'!$X$7:$X$26,1),MATCH($C128,'Shortlist teams'!$Y$6:$AC$6,1))),"")</f>
        <v/>
      </c>
      <c r="P128" t="str">
        <f>IFERROR(IF(COUNTIF('De Teams'!N$5:N$25,'De Uitslagen'!$B128)*INDEX('Shortlist teams'!$Y$7:$AC$26,MATCH($A128,'Shortlist teams'!$X$7:$X$26,1),MATCH($C128,'Shortlist teams'!$Y$6:$AC$6,1))=0,"",COUNTIF('De Teams'!N$5:N$25,'De Uitslagen'!$B128)*INDEX('Shortlist teams'!$Y$7:$AC$26,MATCH($A128,'Shortlist teams'!$X$7:$X$26,1),MATCH($C128,'Shortlist teams'!$Y$6:$AC$6,1))),"")</f>
        <v/>
      </c>
      <c r="Q128" t="str">
        <f>IFERROR(IF(COUNTIF('De Teams'!O$5:O$25,'De Uitslagen'!$B128)*INDEX('Shortlist teams'!$Y$7:$AC$26,MATCH($A128,'Shortlist teams'!$X$7:$X$26,1),MATCH($C128,'Shortlist teams'!$Y$6:$AC$6,1))=0,"",COUNTIF('De Teams'!O$5:O$25,'De Uitslagen'!$B128)*INDEX('Shortlist teams'!$Y$7:$AC$26,MATCH($A128,'Shortlist teams'!$X$7:$X$26,1),MATCH($C128,'Shortlist teams'!$Y$6:$AC$6,1))),"")</f>
        <v/>
      </c>
      <c r="R128" s="3"/>
    </row>
    <row r="129" spans="1:18" ht="14.4" x14ac:dyDescent="0.3">
      <c r="A129" s="1">
        <v>18</v>
      </c>
      <c r="B129" s="6" t="s">
        <v>191</v>
      </c>
      <c r="C129" s="88">
        <f>IFERROR(VLOOKUP('De Uitslagen'!B129,'Shortlist teams'!B:C,2,FALSE),"")</f>
        <v>4</v>
      </c>
      <c r="D129" t="str">
        <f>IFERROR(IF(COUNTIF('De Teams'!B$5:B$25,'De Uitslagen'!$B129)*INDEX('Shortlist teams'!$Y$7:$AC$26,MATCH($A129,'Shortlist teams'!$X$7:$X$26,1),MATCH($C129,'Shortlist teams'!$Y$6:$AC$6,1))=0,"",COUNTIF('De Teams'!B$5:B$25,'De Uitslagen'!$B129)*INDEX('Shortlist teams'!$Y$7:$AC$26,MATCH($A129,'Shortlist teams'!$X$7:$X$26,1),MATCH($C129,'Shortlist teams'!$Y$6:$AC$6,1))),"")</f>
        <v/>
      </c>
      <c r="E129" t="str">
        <f>IFERROR(IF(COUNTIF('De Teams'!C$5:C$25,'De Uitslagen'!$B129)*INDEX('Shortlist teams'!$Y$7:$AC$26,MATCH($A129,'Shortlist teams'!$X$7:$X$26,1),MATCH($C129,'Shortlist teams'!$Y$6:$AC$6,1))=0,"",COUNTIF('De Teams'!C$5:C$25,'De Uitslagen'!$B129)*INDEX('Shortlist teams'!$Y$7:$AC$26,MATCH($A129,'Shortlist teams'!$X$7:$X$26,1),MATCH($C129,'Shortlist teams'!$Y$6:$AC$6,1))),"")</f>
        <v/>
      </c>
      <c r="F129" t="str">
        <f>IFERROR(IF(COUNTIF('De Teams'!D$5:D$25,'De Uitslagen'!$B129)*INDEX('Shortlist teams'!$Y$7:$AC$26,MATCH($A129,'Shortlist teams'!$X$7:$X$26,1),MATCH($C129,'Shortlist teams'!$Y$6:$AC$6,1))=0,"",COUNTIF('De Teams'!D$5:D$25,'De Uitslagen'!$B129)*INDEX('Shortlist teams'!$Y$7:$AC$26,MATCH($A129,'Shortlist teams'!$X$7:$X$26,1),MATCH($C129,'Shortlist teams'!$Y$6:$AC$6,1))),"")</f>
        <v/>
      </c>
      <c r="G129" t="str">
        <f>IFERROR(IF(COUNTIF('De Teams'!E$5:E$25,'De Uitslagen'!$B129)*INDEX('Shortlist teams'!$Y$7:$AC$26,MATCH($A129,'Shortlist teams'!$X$7:$X$26,1),MATCH($C129,'Shortlist teams'!$Y$6:$AC$6,1))=0,"",COUNTIF('De Teams'!E$5:E$25,'De Uitslagen'!$B129)*INDEX('Shortlist teams'!$Y$7:$AC$26,MATCH($A129,'Shortlist teams'!$X$7:$X$26,1),MATCH($C129,'Shortlist teams'!$Y$6:$AC$6,1))),"")</f>
        <v/>
      </c>
      <c r="H129" t="str">
        <f>IFERROR(IF(COUNTIF('De Teams'!F$5:F$25,'De Uitslagen'!$B129)*INDEX('Shortlist teams'!$Y$7:$AC$26,MATCH($A129,'Shortlist teams'!$X$7:$X$26,1),MATCH($C129,'Shortlist teams'!$Y$6:$AC$6,1))=0,"",COUNTIF('De Teams'!F$5:F$25,'De Uitslagen'!$B129)*INDEX('Shortlist teams'!$Y$7:$AC$26,MATCH($A129,'Shortlist teams'!$X$7:$X$26,1),MATCH($C129,'Shortlist teams'!$Y$6:$AC$6,1))),"")</f>
        <v/>
      </c>
      <c r="I129">
        <f>IFERROR(IF(COUNTIF('De Teams'!G$5:G$25,'De Uitslagen'!$B129)*INDEX('Shortlist teams'!$Y$7:$AC$26,MATCH($A129,'Shortlist teams'!$X$7:$X$26,1),MATCH($C129,'Shortlist teams'!$Y$6:$AC$6,1))=0,"",COUNTIF('De Teams'!G$5:G$25,'De Uitslagen'!$B129)*INDEX('Shortlist teams'!$Y$7:$AC$26,MATCH($A129,'Shortlist teams'!$X$7:$X$26,1),MATCH($C129,'Shortlist teams'!$Y$6:$AC$6,1))),"")</f>
        <v>5</v>
      </c>
      <c r="J129" t="str">
        <f>IFERROR(IF(COUNTIF('De Teams'!H$5:H$25,'De Uitslagen'!$B129)*INDEX('Shortlist teams'!$Y$7:$AC$26,MATCH($A129,'Shortlist teams'!$X$7:$X$26,1),MATCH($C129,'Shortlist teams'!$Y$6:$AC$6,1))=0,"",COUNTIF('De Teams'!H$5:H$25,'De Uitslagen'!$B129)*INDEX('Shortlist teams'!$Y$7:$AC$26,MATCH($A129,'Shortlist teams'!$X$7:$X$26,1),MATCH($C129,'Shortlist teams'!$Y$6:$AC$6,1))),"")</f>
        <v/>
      </c>
      <c r="K129" t="str">
        <f>IFERROR(IF(COUNTIF('De Teams'!I$5:I$25,'De Uitslagen'!$B129)*INDEX('Shortlist teams'!$Y$7:$AC$26,MATCH($A129,'Shortlist teams'!$X$7:$X$26,1),MATCH($C129,'Shortlist teams'!$Y$6:$AC$6,1))=0,"",COUNTIF('De Teams'!I$5:I$25,'De Uitslagen'!$B129)*INDEX('Shortlist teams'!$Y$7:$AC$26,MATCH($A129,'Shortlist teams'!$X$7:$X$26,1),MATCH($C129,'Shortlist teams'!$Y$6:$AC$6,1))),"")</f>
        <v/>
      </c>
      <c r="L129" t="str">
        <f>IFERROR(IF(COUNTIF('De Teams'!J$5:J$25,'De Uitslagen'!$B129)*INDEX('Shortlist teams'!$Y$7:$AC$26,MATCH($A129,'Shortlist teams'!$X$7:$X$26,1),MATCH($C129,'Shortlist teams'!$Y$6:$AC$6,1))=0,"",COUNTIF('De Teams'!J$5:J$25,'De Uitslagen'!$B129)*INDEX('Shortlist teams'!$Y$7:$AC$26,MATCH($A129,'Shortlist teams'!$X$7:$X$26,1),MATCH($C129,'Shortlist teams'!$Y$6:$AC$6,1))),"")</f>
        <v/>
      </c>
      <c r="M129" t="str">
        <f>IFERROR(IF(COUNTIF('De Teams'!K$5:K$25,'De Uitslagen'!$B129)*INDEX('Shortlist teams'!$Y$7:$AC$26,MATCH($A129,'Shortlist teams'!$X$7:$X$26,1),MATCH($C129,'Shortlist teams'!$Y$6:$AC$6,1))=0,"",COUNTIF('De Teams'!K$5:K$25,'De Uitslagen'!$B129)*INDEX('Shortlist teams'!$Y$7:$AC$26,MATCH($A129,'Shortlist teams'!$X$7:$X$26,1),MATCH($C129,'Shortlist teams'!$Y$6:$AC$6,1))),"")</f>
        <v/>
      </c>
      <c r="N129" t="str">
        <f>IFERROR(IF(COUNTIF('De Teams'!L$5:L$25,'De Uitslagen'!$B129)*INDEX('Shortlist teams'!$Y$7:$AC$26,MATCH($A129,'Shortlist teams'!$X$7:$X$26,1),MATCH($C129,'Shortlist teams'!$Y$6:$AC$6,1))=0,"",COUNTIF('De Teams'!L$5:L$25,'De Uitslagen'!$B129)*INDEX('Shortlist teams'!$Y$7:$AC$26,MATCH($A129,'Shortlist teams'!$X$7:$X$26,1),MATCH($C129,'Shortlist teams'!$Y$6:$AC$6,1))),"")</f>
        <v/>
      </c>
      <c r="O129" t="str">
        <f>IFERROR(IF(COUNTIF('De Teams'!M$5:M$25,'De Uitslagen'!$B129)*INDEX('Shortlist teams'!$Y$7:$AC$26,MATCH($A129,'Shortlist teams'!$X$7:$X$26,1),MATCH($C129,'Shortlist teams'!$Y$6:$AC$6,1))=0,"",COUNTIF('De Teams'!M$5:M$25,'De Uitslagen'!$B129)*INDEX('Shortlist teams'!$Y$7:$AC$26,MATCH($A129,'Shortlist teams'!$X$7:$X$26,1),MATCH($C129,'Shortlist teams'!$Y$6:$AC$6,1))),"")</f>
        <v/>
      </c>
      <c r="P129" t="str">
        <f>IFERROR(IF(COUNTIF('De Teams'!N$5:N$25,'De Uitslagen'!$B129)*INDEX('Shortlist teams'!$Y$7:$AC$26,MATCH($A129,'Shortlist teams'!$X$7:$X$26,1),MATCH($C129,'Shortlist teams'!$Y$6:$AC$6,1))=0,"",COUNTIF('De Teams'!N$5:N$25,'De Uitslagen'!$B129)*INDEX('Shortlist teams'!$Y$7:$AC$26,MATCH($A129,'Shortlist teams'!$X$7:$X$26,1),MATCH($C129,'Shortlist teams'!$Y$6:$AC$6,1))),"")</f>
        <v/>
      </c>
      <c r="Q129" t="str">
        <f>IFERROR(IF(COUNTIF('De Teams'!O$5:O$25,'De Uitslagen'!$B129)*INDEX('Shortlist teams'!$Y$7:$AC$26,MATCH($A129,'Shortlist teams'!$X$7:$X$26,1),MATCH($C129,'Shortlist teams'!$Y$6:$AC$6,1))=0,"",COUNTIF('De Teams'!O$5:O$25,'De Uitslagen'!$B129)*INDEX('Shortlist teams'!$Y$7:$AC$26,MATCH($A129,'Shortlist teams'!$X$7:$X$26,1),MATCH($C129,'Shortlist teams'!$Y$6:$AC$6,1))),"")</f>
        <v/>
      </c>
      <c r="R129" s="3"/>
    </row>
    <row r="130" spans="1:18" ht="14.4" x14ac:dyDescent="0.3">
      <c r="A130" s="1">
        <v>19</v>
      </c>
      <c r="B130" s="8" t="s">
        <v>253</v>
      </c>
      <c r="C130" s="88">
        <f>IFERROR(VLOOKUP('De Uitslagen'!B130,'Shortlist teams'!B:C,2,FALSE),"")</f>
        <v>4</v>
      </c>
      <c r="D130" t="str">
        <f>IFERROR(IF(COUNTIF('De Teams'!B$5:B$25,'De Uitslagen'!$B130)*INDEX('Shortlist teams'!$Y$7:$AC$26,MATCH($A130,'Shortlist teams'!$X$7:$X$26,1),MATCH($C130,'Shortlist teams'!$Y$6:$AC$6,1))=0,"",COUNTIF('De Teams'!B$5:B$25,'De Uitslagen'!$B130)*INDEX('Shortlist teams'!$Y$7:$AC$26,MATCH($A130,'Shortlist teams'!$X$7:$X$26,1),MATCH($C130,'Shortlist teams'!$Y$6:$AC$6,1))),"")</f>
        <v/>
      </c>
      <c r="E130" t="str">
        <f>IFERROR(IF(COUNTIF('De Teams'!C$5:C$25,'De Uitslagen'!$B130)*INDEX('Shortlist teams'!$Y$7:$AC$26,MATCH($A130,'Shortlist teams'!$X$7:$X$26,1),MATCH($C130,'Shortlist teams'!$Y$6:$AC$6,1))=0,"",COUNTIF('De Teams'!C$5:C$25,'De Uitslagen'!$B130)*INDEX('Shortlist teams'!$Y$7:$AC$26,MATCH($A130,'Shortlist teams'!$X$7:$X$26,1),MATCH($C130,'Shortlist teams'!$Y$6:$AC$6,1))),"")</f>
        <v/>
      </c>
      <c r="F130" t="str">
        <f>IFERROR(IF(COUNTIF('De Teams'!D$5:D$25,'De Uitslagen'!$B130)*INDEX('Shortlist teams'!$Y$7:$AC$26,MATCH($A130,'Shortlist teams'!$X$7:$X$26,1),MATCH($C130,'Shortlist teams'!$Y$6:$AC$6,1))=0,"",COUNTIF('De Teams'!D$5:D$25,'De Uitslagen'!$B130)*INDEX('Shortlist teams'!$Y$7:$AC$26,MATCH($A130,'Shortlist teams'!$X$7:$X$26,1),MATCH($C130,'Shortlist teams'!$Y$6:$AC$6,1))),"")</f>
        <v/>
      </c>
      <c r="G130" t="str">
        <f>IFERROR(IF(COUNTIF('De Teams'!E$5:E$25,'De Uitslagen'!$B130)*INDEX('Shortlist teams'!$Y$7:$AC$26,MATCH($A130,'Shortlist teams'!$X$7:$X$26,1),MATCH($C130,'Shortlist teams'!$Y$6:$AC$6,1))=0,"",COUNTIF('De Teams'!E$5:E$25,'De Uitslagen'!$B130)*INDEX('Shortlist teams'!$Y$7:$AC$26,MATCH($A130,'Shortlist teams'!$X$7:$X$26,1),MATCH($C130,'Shortlist teams'!$Y$6:$AC$6,1))),"")</f>
        <v/>
      </c>
      <c r="H130" t="str">
        <f>IFERROR(IF(COUNTIF('De Teams'!F$5:F$25,'De Uitslagen'!$B130)*INDEX('Shortlist teams'!$Y$7:$AC$26,MATCH($A130,'Shortlist teams'!$X$7:$X$26,1),MATCH($C130,'Shortlist teams'!$Y$6:$AC$6,1))=0,"",COUNTIF('De Teams'!F$5:F$25,'De Uitslagen'!$B130)*INDEX('Shortlist teams'!$Y$7:$AC$26,MATCH($A130,'Shortlist teams'!$X$7:$X$26,1),MATCH($C130,'Shortlist teams'!$Y$6:$AC$6,1))),"")</f>
        <v/>
      </c>
      <c r="I130" t="str">
        <f>IFERROR(IF(COUNTIF('De Teams'!G$5:G$25,'De Uitslagen'!$B130)*INDEX('Shortlist teams'!$Y$7:$AC$26,MATCH($A130,'Shortlist teams'!$X$7:$X$26,1),MATCH($C130,'Shortlist teams'!$Y$6:$AC$6,1))=0,"",COUNTIF('De Teams'!G$5:G$25,'De Uitslagen'!$B130)*INDEX('Shortlist teams'!$Y$7:$AC$26,MATCH($A130,'Shortlist teams'!$X$7:$X$26,1),MATCH($C130,'Shortlist teams'!$Y$6:$AC$6,1))),"")</f>
        <v/>
      </c>
      <c r="J130" t="str">
        <f>IFERROR(IF(COUNTIF('De Teams'!H$5:H$25,'De Uitslagen'!$B130)*INDEX('Shortlist teams'!$Y$7:$AC$26,MATCH($A130,'Shortlist teams'!$X$7:$X$26,1),MATCH($C130,'Shortlist teams'!$Y$6:$AC$6,1))=0,"",COUNTIF('De Teams'!H$5:H$25,'De Uitslagen'!$B130)*INDEX('Shortlist teams'!$Y$7:$AC$26,MATCH($A130,'Shortlist teams'!$X$7:$X$26,1),MATCH($C130,'Shortlist teams'!$Y$6:$AC$6,1))),"")</f>
        <v/>
      </c>
      <c r="K130" t="str">
        <f>IFERROR(IF(COUNTIF('De Teams'!I$5:I$25,'De Uitslagen'!$B130)*INDEX('Shortlist teams'!$Y$7:$AC$26,MATCH($A130,'Shortlist teams'!$X$7:$X$26,1),MATCH($C130,'Shortlist teams'!$Y$6:$AC$6,1))=0,"",COUNTIF('De Teams'!I$5:I$25,'De Uitslagen'!$B130)*INDEX('Shortlist teams'!$Y$7:$AC$26,MATCH($A130,'Shortlist teams'!$X$7:$X$26,1),MATCH($C130,'Shortlist teams'!$Y$6:$AC$6,1))),"")</f>
        <v/>
      </c>
      <c r="L130" t="str">
        <f>IFERROR(IF(COUNTIF('De Teams'!J$5:J$25,'De Uitslagen'!$B130)*INDEX('Shortlist teams'!$Y$7:$AC$26,MATCH($A130,'Shortlist teams'!$X$7:$X$26,1),MATCH($C130,'Shortlist teams'!$Y$6:$AC$6,1))=0,"",COUNTIF('De Teams'!J$5:J$25,'De Uitslagen'!$B130)*INDEX('Shortlist teams'!$Y$7:$AC$26,MATCH($A130,'Shortlist teams'!$X$7:$X$26,1),MATCH($C130,'Shortlist teams'!$Y$6:$AC$6,1))),"")</f>
        <v/>
      </c>
      <c r="M130" t="str">
        <f>IFERROR(IF(COUNTIF('De Teams'!K$5:K$25,'De Uitslagen'!$B130)*INDEX('Shortlist teams'!$Y$7:$AC$26,MATCH($A130,'Shortlist teams'!$X$7:$X$26,1),MATCH($C130,'Shortlist teams'!$Y$6:$AC$6,1))=0,"",COUNTIF('De Teams'!K$5:K$25,'De Uitslagen'!$B130)*INDEX('Shortlist teams'!$Y$7:$AC$26,MATCH($A130,'Shortlist teams'!$X$7:$X$26,1),MATCH($C130,'Shortlist teams'!$Y$6:$AC$6,1))),"")</f>
        <v/>
      </c>
      <c r="N130" t="str">
        <f>IFERROR(IF(COUNTIF('De Teams'!L$5:L$25,'De Uitslagen'!$B130)*INDEX('Shortlist teams'!$Y$7:$AC$26,MATCH($A130,'Shortlist teams'!$X$7:$X$26,1),MATCH($C130,'Shortlist teams'!$Y$6:$AC$6,1))=0,"",COUNTIF('De Teams'!L$5:L$25,'De Uitslagen'!$B130)*INDEX('Shortlist teams'!$Y$7:$AC$26,MATCH($A130,'Shortlist teams'!$X$7:$X$26,1),MATCH($C130,'Shortlist teams'!$Y$6:$AC$6,1))),"")</f>
        <v/>
      </c>
      <c r="O130" t="str">
        <f>IFERROR(IF(COUNTIF('De Teams'!M$5:M$25,'De Uitslagen'!$B130)*INDEX('Shortlist teams'!$Y$7:$AC$26,MATCH($A130,'Shortlist teams'!$X$7:$X$26,1),MATCH($C130,'Shortlist teams'!$Y$6:$AC$6,1))=0,"",COUNTIF('De Teams'!M$5:M$25,'De Uitslagen'!$B130)*INDEX('Shortlist teams'!$Y$7:$AC$26,MATCH($A130,'Shortlist teams'!$X$7:$X$26,1),MATCH($C130,'Shortlist teams'!$Y$6:$AC$6,1))),"")</f>
        <v/>
      </c>
      <c r="P130" t="str">
        <f>IFERROR(IF(COUNTIF('De Teams'!N$5:N$25,'De Uitslagen'!$B130)*INDEX('Shortlist teams'!$Y$7:$AC$26,MATCH($A130,'Shortlist teams'!$X$7:$X$26,1),MATCH($C130,'Shortlist teams'!$Y$6:$AC$6,1))=0,"",COUNTIF('De Teams'!N$5:N$25,'De Uitslagen'!$B130)*INDEX('Shortlist teams'!$Y$7:$AC$26,MATCH($A130,'Shortlist teams'!$X$7:$X$26,1),MATCH($C130,'Shortlist teams'!$Y$6:$AC$6,1))),"")</f>
        <v/>
      </c>
      <c r="Q130" t="str">
        <f>IFERROR(IF(COUNTIF('De Teams'!O$5:O$25,'De Uitslagen'!$B130)*INDEX('Shortlist teams'!$Y$7:$AC$26,MATCH($A130,'Shortlist teams'!$X$7:$X$26,1),MATCH($C130,'Shortlist teams'!$Y$6:$AC$6,1))=0,"",COUNTIF('De Teams'!O$5:O$25,'De Uitslagen'!$B130)*INDEX('Shortlist teams'!$Y$7:$AC$26,MATCH($A130,'Shortlist teams'!$X$7:$X$26,1),MATCH($C130,'Shortlist teams'!$Y$6:$AC$6,1))),"")</f>
        <v/>
      </c>
      <c r="R130" s="3"/>
    </row>
    <row r="131" spans="1:18" ht="14.4" x14ac:dyDescent="0.3">
      <c r="A131" s="1">
        <v>20</v>
      </c>
      <c r="B131" s="9" t="s">
        <v>195</v>
      </c>
      <c r="C131" s="88">
        <f>IFERROR(VLOOKUP('De Uitslagen'!B131,'Shortlist teams'!B:C,2,FALSE),"")</f>
        <v>4</v>
      </c>
      <c r="D131" t="str">
        <f>IFERROR(IF(COUNTIF('De Teams'!B$5:B$25,'De Uitslagen'!$B131)*INDEX('Shortlist teams'!$Y$7:$AC$26,MATCH($A131,'Shortlist teams'!$X$7:$X$26,1),MATCH($C131,'Shortlist teams'!$Y$6:$AC$6,1))=0,"",COUNTIF('De Teams'!B$5:B$25,'De Uitslagen'!$B131)*INDEX('Shortlist teams'!$Y$7:$AC$26,MATCH($A131,'Shortlist teams'!$X$7:$X$26,1),MATCH($C131,'Shortlist teams'!$Y$6:$AC$6,1))),"")</f>
        <v/>
      </c>
      <c r="E131" t="str">
        <f>IFERROR(IF(COUNTIF('De Teams'!C$5:C$25,'De Uitslagen'!$B131)*INDEX('Shortlist teams'!$Y$7:$AC$26,MATCH($A131,'Shortlist teams'!$X$7:$X$26,1),MATCH($C131,'Shortlist teams'!$Y$6:$AC$6,1))=0,"",COUNTIF('De Teams'!C$5:C$25,'De Uitslagen'!$B131)*INDEX('Shortlist teams'!$Y$7:$AC$26,MATCH($A131,'Shortlist teams'!$X$7:$X$26,1),MATCH($C131,'Shortlist teams'!$Y$6:$AC$6,1))),"")</f>
        <v/>
      </c>
      <c r="F131" t="str">
        <f>IFERROR(IF(COUNTIF('De Teams'!D$5:D$25,'De Uitslagen'!$B131)*INDEX('Shortlist teams'!$Y$7:$AC$26,MATCH($A131,'Shortlist teams'!$X$7:$X$26,1),MATCH($C131,'Shortlist teams'!$Y$6:$AC$6,1))=0,"",COUNTIF('De Teams'!D$5:D$25,'De Uitslagen'!$B131)*INDEX('Shortlist teams'!$Y$7:$AC$26,MATCH($A131,'Shortlist teams'!$X$7:$X$26,1),MATCH($C131,'Shortlist teams'!$Y$6:$AC$6,1))),"")</f>
        <v/>
      </c>
      <c r="G131" t="str">
        <f>IFERROR(IF(COUNTIF('De Teams'!E$5:E$25,'De Uitslagen'!$B131)*INDEX('Shortlist teams'!$Y$7:$AC$26,MATCH($A131,'Shortlist teams'!$X$7:$X$26,1),MATCH($C131,'Shortlist teams'!$Y$6:$AC$6,1))=0,"",COUNTIF('De Teams'!E$5:E$25,'De Uitslagen'!$B131)*INDEX('Shortlist teams'!$Y$7:$AC$26,MATCH($A131,'Shortlist teams'!$X$7:$X$26,1),MATCH($C131,'Shortlist teams'!$Y$6:$AC$6,1))),"")</f>
        <v/>
      </c>
      <c r="H131" t="str">
        <f>IFERROR(IF(COUNTIF('De Teams'!F$5:F$25,'De Uitslagen'!$B131)*INDEX('Shortlist teams'!$Y$7:$AC$26,MATCH($A131,'Shortlist teams'!$X$7:$X$26,1),MATCH($C131,'Shortlist teams'!$Y$6:$AC$6,1))=0,"",COUNTIF('De Teams'!F$5:F$25,'De Uitslagen'!$B131)*INDEX('Shortlist teams'!$Y$7:$AC$26,MATCH($A131,'Shortlist teams'!$X$7:$X$26,1),MATCH($C131,'Shortlist teams'!$Y$6:$AC$6,1))),"")</f>
        <v/>
      </c>
      <c r="I131" t="str">
        <f>IFERROR(IF(COUNTIF('De Teams'!G$5:G$25,'De Uitslagen'!$B131)*INDEX('Shortlist teams'!$Y$7:$AC$26,MATCH($A131,'Shortlist teams'!$X$7:$X$26,1),MATCH($C131,'Shortlist teams'!$Y$6:$AC$6,1))=0,"",COUNTIF('De Teams'!G$5:G$25,'De Uitslagen'!$B131)*INDEX('Shortlist teams'!$Y$7:$AC$26,MATCH($A131,'Shortlist teams'!$X$7:$X$26,1),MATCH($C131,'Shortlist teams'!$Y$6:$AC$6,1))),"")</f>
        <v/>
      </c>
      <c r="J131">
        <f>IFERROR(IF(COUNTIF('De Teams'!H$5:H$25,'De Uitslagen'!$B131)*INDEX('Shortlist teams'!$Y$7:$AC$26,MATCH($A131,'Shortlist teams'!$X$7:$X$26,1),MATCH($C131,'Shortlist teams'!$Y$6:$AC$6,1))=0,"",COUNTIF('De Teams'!H$5:H$25,'De Uitslagen'!$B131)*INDEX('Shortlist teams'!$Y$7:$AC$26,MATCH($A131,'Shortlist teams'!$X$7:$X$26,1),MATCH($C131,'Shortlist teams'!$Y$6:$AC$6,1))),"")</f>
        <v>2</v>
      </c>
      <c r="K131" t="str">
        <f>IFERROR(IF(COUNTIF('De Teams'!I$5:I$25,'De Uitslagen'!$B131)*INDEX('Shortlist teams'!$Y$7:$AC$26,MATCH($A131,'Shortlist teams'!$X$7:$X$26,1),MATCH($C131,'Shortlist teams'!$Y$6:$AC$6,1))=0,"",COUNTIF('De Teams'!I$5:I$25,'De Uitslagen'!$B131)*INDEX('Shortlist teams'!$Y$7:$AC$26,MATCH($A131,'Shortlist teams'!$X$7:$X$26,1),MATCH($C131,'Shortlist teams'!$Y$6:$AC$6,1))),"")</f>
        <v/>
      </c>
      <c r="L131" t="str">
        <f>IFERROR(IF(COUNTIF('De Teams'!J$5:J$25,'De Uitslagen'!$B131)*INDEX('Shortlist teams'!$Y$7:$AC$26,MATCH($A131,'Shortlist teams'!$X$7:$X$26,1),MATCH($C131,'Shortlist teams'!$Y$6:$AC$6,1))=0,"",COUNTIF('De Teams'!J$5:J$25,'De Uitslagen'!$B131)*INDEX('Shortlist teams'!$Y$7:$AC$26,MATCH($A131,'Shortlist teams'!$X$7:$X$26,1),MATCH($C131,'Shortlist teams'!$Y$6:$AC$6,1))),"")</f>
        <v/>
      </c>
      <c r="M131" t="str">
        <f>IFERROR(IF(COUNTIF('De Teams'!K$5:K$25,'De Uitslagen'!$B131)*INDEX('Shortlist teams'!$Y$7:$AC$26,MATCH($A131,'Shortlist teams'!$X$7:$X$26,1),MATCH($C131,'Shortlist teams'!$Y$6:$AC$6,1))=0,"",COUNTIF('De Teams'!K$5:K$25,'De Uitslagen'!$B131)*INDEX('Shortlist teams'!$Y$7:$AC$26,MATCH($A131,'Shortlist teams'!$X$7:$X$26,1),MATCH($C131,'Shortlist teams'!$Y$6:$AC$6,1))),"")</f>
        <v/>
      </c>
      <c r="N131" t="str">
        <f>IFERROR(IF(COUNTIF('De Teams'!L$5:L$25,'De Uitslagen'!$B131)*INDEX('Shortlist teams'!$Y$7:$AC$26,MATCH($A131,'Shortlist teams'!$X$7:$X$26,1),MATCH($C131,'Shortlist teams'!$Y$6:$AC$6,1))=0,"",COUNTIF('De Teams'!L$5:L$25,'De Uitslagen'!$B131)*INDEX('Shortlist teams'!$Y$7:$AC$26,MATCH($A131,'Shortlist teams'!$X$7:$X$26,1),MATCH($C131,'Shortlist teams'!$Y$6:$AC$6,1))),"")</f>
        <v/>
      </c>
      <c r="O131" t="str">
        <f>IFERROR(IF(COUNTIF('De Teams'!M$5:M$25,'De Uitslagen'!$B131)*INDEX('Shortlist teams'!$Y$7:$AC$26,MATCH($A131,'Shortlist teams'!$X$7:$X$26,1),MATCH($C131,'Shortlist teams'!$Y$6:$AC$6,1))=0,"",COUNTIF('De Teams'!M$5:M$25,'De Uitslagen'!$B131)*INDEX('Shortlist teams'!$Y$7:$AC$26,MATCH($A131,'Shortlist teams'!$X$7:$X$26,1),MATCH($C131,'Shortlist teams'!$Y$6:$AC$6,1))),"")</f>
        <v/>
      </c>
      <c r="P131" t="str">
        <f>IFERROR(IF(COUNTIF('De Teams'!N$5:N$25,'De Uitslagen'!$B131)*INDEX('Shortlist teams'!$Y$7:$AC$26,MATCH($A131,'Shortlist teams'!$X$7:$X$26,1),MATCH($C131,'Shortlist teams'!$Y$6:$AC$6,1))=0,"",COUNTIF('De Teams'!N$5:N$25,'De Uitslagen'!$B131)*INDEX('Shortlist teams'!$Y$7:$AC$26,MATCH($A131,'Shortlist teams'!$X$7:$X$26,1),MATCH($C131,'Shortlist teams'!$Y$6:$AC$6,1))),"")</f>
        <v/>
      </c>
      <c r="Q131" t="str">
        <f>IFERROR(IF(COUNTIF('De Teams'!O$5:O$25,'De Uitslagen'!$B131)*INDEX('Shortlist teams'!$Y$7:$AC$26,MATCH($A131,'Shortlist teams'!$X$7:$X$26,1),MATCH($C131,'Shortlist teams'!$Y$6:$AC$6,1))=0,"",COUNTIF('De Teams'!O$5:O$25,'De Uitslagen'!$B131)*INDEX('Shortlist teams'!$Y$7:$AC$26,MATCH($A131,'Shortlist teams'!$X$7:$X$26,1),MATCH($C131,'Shortlist teams'!$Y$6:$AC$6,1))),"")</f>
        <v/>
      </c>
      <c r="R131" s="3"/>
    </row>
    <row r="132" spans="1:18" x14ac:dyDescent="0.25">
      <c r="A132" s="59"/>
      <c r="B132" s="55"/>
      <c r="C132" s="8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5">
      <c r="D133" s="1">
        <f t="shared" ref="D133:P133" si="6">SUM(D112:D132)</f>
        <v>122</v>
      </c>
      <c r="E133" s="1">
        <f t="shared" si="6"/>
        <v>36</v>
      </c>
      <c r="F133" s="1">
        <f t="shared" si="6"/>
        <v>86</v>
      </c>
      <c r="G133" s="1">
        <f t="shared" si="6"/>
        <v>82</v>
      </c>
      <c r="H133" s="1">
        <f t="shared" si="6"/>
        <v>66</v>
      </c>
      <c r="I133" s="1">
        <f t="shared" si="6"/>
        <v>39</v>
      </c>
      <c r="J133" s="1">
        <f t="shared" si="6"/>
        <v>52</v>
      </c>
      <c r="K133" s="1">
        <f t="shared" si="6"/>
        <v>107</v>
      </c>
      <c r="L133" s="1">
        <f t="shared" si="6"/>
        <v>80</v>
      </c>
      <c r="M133" s="1">
        <f t="shared" si="6"/>
        <v>84</v>
      </c>
      <c r="N133" s="1">
        <f t="shared" si="6"/>
        <v>72</v>
      </c>
      <c r="O133" s="1">
        <f t="shared" si="6"/>
        <v>44</v>
      </c>
      <c r="P133" s="1">
        <f t="shared" si="6"/>
        <v>88</v>
      </c>
      <c r="Q133" s="1">
        <f>SUM(Q112:Q132)</f>
        <v>61</v>
      </c>
      <c r="R133" s="3"/>
    </row>
    <row r="134" spans="1:18" x14ac:dyDescent="0.25">
      <c r="A134" s="3"/>
      <c r="B134" s="3"/>
      <c r="C134" s="8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6" x14ac:dyDescent="0.3">
      <c r="A135" s="57" t="s">
        <v>308</v>
      </c>
      <c r="R135" s="3"/>
    </row>
    <row r="136" spans="1:18" x14ac:dyDescent="0.25">
      <c r="A136" s="3"/>
      <c r="B136" s="55"/>
      <c r="C136" s="8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6" x14ac:dyDescent="0.3">
      <c r="D137" s="145" t="s">
        <v>37</v>
      </c>
      <c r="E137" s="145" t="s">
        <v>40</v>
      </c>
      <c r="F137" s="99" t="s">
        <v>292</v>
      </c>
      <c r="G137" s="144" t="s">
        <v>293</v>
      </c>
      <c r="H137" s="145" t="s">
        <v>294</v>
      </c>
      <c r="I137" s="145" t="s">
        <v>295</v>
      </c>
      <c r="J137" s="145" t="s">
        <v>296</v>
      </c>
      <c r="K137" s="145" t="s">
        <v>39</v>
      </c>
      <c r="L137" s="145" t="s">
        <v>299</v>
      </c>
      <c r="M137" s="145" t="s">
        <v>300</v>
      </c>
      <c r="N137" s="145" t="s">
        <v>41</v>
      </c>
      <c r="O137" s="145" t="s">
        <v>301</v>
      </c>
      <c r="P137" s="145" t="s">
        <v>302</v>
      </c>
      <c r="Q137" s="145" t="s">
        <v>42</v>
      </c>
      <c r="R137" s="3"/>
    </row>
    <row r="138" spans="1:18" ht="14.4" x14ac:dyDescent="0.3">
      <c r="A138" s="58">
        <v>1</v>
      </c>
      <c r="B138" s="6" t="s">
        <v>117</v>
      </c>
      <c r="C138" s="88">
        <f>IFERROR(VLOOKUP('De Uitslagen'!B138,'Shortlist teams'!B:C,2,FALSE),"")</f>
        <v>1</v>
      </c>
      <c r="D138">
        <f>IFERROR(IF(COUNTIF('De Teams'!B$5:B$25,'De Uitslagen'!$B138)*INDEX('Shortlist teams'!$Y$7:$AC$26,MATCH($A138,'Shortlist teams'!$X$7:$X$26,1),MATCH($C138,'Shortlist teams'!$Y$6:$AC$6,1))=0,"",COUNTIF('De Teams'!B$5:B$25,'De Uitslagen'!$B138)*INDEX('Shortlist teams'!$Y$7:$AC$26,MATCH($A138,'Shortlist teams'!$X$7:$X$26,1),MATCH($C138,'Shortlist teams'!$Y$6:$AC$6,1))),"")</f>
        <v>25</v>
      </c>
      <c r="E138" t="str">
        <f>IFERROR(IF(COUNTIF('De Teams'!C$5:C$25,'De Uitslagen'!$B138)*INDEX('Shortlist teams'!$Y$7:$AC$26,MATCH($A138,'Shortlist teams'!$X$7:$X$26,1),MATCH($C138,'Shortlist teams'!$Y$6:$AC$6,1))=0,"",COUNTIF('De Teams'!C$5:C$25,'De Uitslagen'!$B138)*INDEX('Shortlist teams'!$Y$7:$AC$26,MATCH($A138,'Shortlist teams'!$X$7:$X$26,1),MATCH($C138,'Shortlist teams'!$Y$6:$AC$6,1))),"")</f>
        <v/>
      </c>
      <c r="F138" t="str">
        <f>IFERROR(IF(COUNTIF('De Teams'!D$5:D$25,'De Uitslagen'!$B138)*INDEX('Shortlist teams'!$Y$7:$AC$26,MATCH($A138,'Shortlist teams'!$X$7:$X$26,1),MATCH($C138,'Shortlist teams'!$Y$6:$AC$6,1))=0,"",COUNTIF('De Teams'!D$5:D$25,'De Uitslagen'!$B138)*INDEX('Shortlist teams'!$Y$7:$AC$26,MATCH($A138,'Shortlist teams'!$X$7:$X$26,1),MATCH($C138,'Shortlist teams'!$Y$6:$AC$6,1))),"")</f>
        <v/>
      </c>
      <c r="G138">
        <f>IFERROR(IF(COUNTIF('De Teams'!E$5:E$25,'De Uitslagen'!$B138)*INDEX('Shortlist teams'!$Y$7:$AC$26,MATCH($A138,'Shortlist teams'!$X$7:$X$26,1),MATCH($C138,'Shortlist teams'!$Y$6:$AC$6,1))=0,"",COUNTIF('De Teams'!E$5:E$25,'De Uitslagen'!$B138)*INDEX('Shortlist teams'!$Y$7:$AC$26,MATCH($A138,'Shortlist teams'!$X$7:$X$26,1),MATCH($C138,'Shortlist teams'!$Y$6:$AC$6,1))),"")</f>
        <v>25</v>
      </c>
      <c r="H138">
        <f>IFERROR(IF(COUNTIF('De Teams'!F$5:F$25,'De Uitslagen'!$B138)*INDEX('Shortlist teams'!$Y$7:$AC$26,MATCH($A138,'Shortlist teams'!$X$7:$X$26,1),MATCH($C138,'Shortlist teams'!$Y$6:$AC$6,1))=0,"",COUNTIF('De Teams'!F$5:F$25,'De Uitslagen'!$B138)*INDEX('Shortlist teams'!$Y$7:$AC$26,MATCH($A138,'Shortlist teams'!$X$7:$X$26,1),MATCH($C138,'Shortlist teams'!$Y$6:$AC$6,1))),"")</f>
        <v>25</v>
      </c>
      <c r="I138" t="str">
        <f>IFERROR(IF(COUNTIF('De Teams'!G$5:G$25,'De Uitslagen'!$B138)*INDEX('Shortlist teams'!$Y$7:$AC$26,MATCH($A138,'Shortlist teams'!$X$7:$X$26,1),MATCH($C138,'Shortlist teams'!$Y$6:$AC$6,1))=0,"",COUNTIF('De Teams'!G$5:G$25,'De Uitslagen'!$B138)*INDEX('Shortlist teams'!$Y$7:$AC$26,MATCH($A138,'Shortlist teams'!$X$7:$X$26,1),MATCH($C138,'Shortlist teams'!$Y$6:$AC$6,1))),"")</f>
        <v/>
      </c>
      <c r="J138">
        <f>IFERROR(IF(COUNTIF('De Teams'!H$5:H$25,'De Uitslagen'!$B138)*INDEX('Shortlist teams'!$Y$7:$AC$26,MATCH($A138,'Shortlist teams'!$X$7:$X$26,1),MATCH($C138,'Shortlist teams'!$Y$6:$AC$6,1))=0,"",COUNTIF('De Teams'!H$5:H$25,'De Uitslagen'!$B138)*INDEX('Shortlist teams'!$Y$7:$AC$26,MATCH($A138,'Shortlist teams'!$X$7:$X$26,1),MATCH($C138,'Shortlist teams'!$Y$6:$AC$6,1))),"")</f>
        <v>25</v>
      </c>
      <c r="K138" t="str">
        <f>IFERROR(IF(COUNTIF('De Teams'!I$5:I$25,'De Uitslagen'!$B138)*INDEX('Shortlist teams'!$Y$7:$AC$26,MATCH($A138,'Shortlist teams'!$X$7:$X$26,1),MATCH($C138,'Shortlist teams'!$Y$6:$AC$6,1))=0,"",COUNTIF('De Teams'!I$5:I$25,'De Uitslagen'!$B138)*INDEX('Shortlist teams'!$Y$7:$AC$26,MATCH($A138,'Shortlist teams'!$X$7:$X$26,1),MATCH($C138,'Shortlist teams'!$Y$6:$AC$6,1))),"")</f>
        <v/>
      </c>
      <c r="L138" t="str">
        <f>IFERROR(IF(COUNTIF('De Teams'!J$5:J$25,'De Uitslagen'!$B138)*INDEX('Shortlist teams'!$Y$7:$AC$26,MATCH($A138,'Shortlist teams'!$X$7:$X$26,1),MATCH($C138,'Shortlist teams'!$Y$6:$AC$6,1))=0,"",COUNTIF('De Teams'!J$5:J$25,'De Uitslagen'!$B138)*INDEX('Shortlist teams'!$Y$7:$AC$26,MATCH($A138,'Shortlist teams'!$X$7:$X$26,1),MATCH($C138,'Shortlist teams'!$Y$6:$AC$6,1))),"")</f>
        <v/>
      </c>
      <c r="M138" t="str">
        <f>IFERROR(IF(COUNTIF('De Teams'!K$5:K$25,'De Uitslagen'!$B138)*INDEX('Shortlist teams'!$Y$7:$AC$26,MATCH($A138,'Shortlist teams'!$X$7:$X$26,1),MATCH($C138,'Shortlist teams'!$Y$6:$AC$6,1))=0,"",COUNTIF('De Teams'!K$5:K$25,'De Uitslagen'!$B138)*INDEX('Shortlist teams'!$Y$7:$AC$26,MATCH($A138,'Shortlist teams'!$X$7:$X$26,1),MATCH($C138,'Shortlist teams'!$Y$6:$AC$6,1))),"")</f>
        <v/>
      </c>
      <c r="N138">
        <f>IFERROR(IF(COUNTIF('De Teams'!L$5:L$25,'De Uitslagen'!$B138)*INDEX('Shortlist teams'!$Y$7:$AC$26,MATCH($A138,'Shortlist teams'!$X$7:$X$26,1),MATCH($C138,'Shortlist teams'!$Y$6:$AC$6,1))=0,"",COUNTIF('De Teams'!L$5:L$25,'De Uitslagen'!$B138)*INDEX('Shortlist teams'!$Y$7:$AC$26,MATCH($A138,'Shortlist teams'!$X$7:$X$26,1),MATCH($C138,'Shortlist teams'!$Y$6:$AC$6,1))),"")</f>
        <v>25</v>
      </c>
      <c r="O138">
        <f>IFERROR(IF(COUNTIF('De Teams'!M$5:M$25,'De Uitslagen'!$B138)*INDEX('Shortlist teams'!$Y$7:$AC$26,MATCH($A138,'Shortlist teams'!$X$7:$X$26,1),MATCH($C138,'Shortlist teams'!$Y$6:$AC$6,1))=0,"",COUNTIF('De Teams'!M$5:M$25,'De Uitslagen'!$B138)*INDEX('Shortlist teams'!$Y$7:$AC$26,MATCH($A138,'Shortlist teams'!$X$7:$X$26,1),MATCH($C138,'Shortlist teams'!$Y$6:$AC$6,1))),"")</f>
        <v>25</v>
      </c>
      <c r="P138">
        <f>IFERROR(IF(COUNTIF('De Teams'!N$5:N$25,'De Uitslagen'!$B138)*INDEX('Shortlist teams'!$Y$7:$AC$26,MATCH($A138,'Shortlist teams'!$X$7:$X$26,1),MATCH($C138,'Shortlist teams'!$Y$6:$AC$6,1))=0,"",COUNTIF('De Teams'!N$5:N$25,'De Uitslagen'!$B138)*INDEX('Shortlist teams'!$Y$7:$AC$26,MATCH($A138,'Shortlist teams'!$X$7:$X$26,1),MATCH($C138,'Shortlist teams'!$Y$6:$AC$6,1))),"")</f>
        <v>25</v>
      </c>
      <c r="Q138">
        <f>IFERROR(IF(COUNTIF('De Teams'!O$5:O$25,'De Uitslagen'!$B138)*INDEX('Shortlist teams'!$Y$7:$AC$26,MATCH($A138,'Shortlist teams'!$X$7:$X$26,1),MATCH($C138,'Shortlist teams'!$Y$6:$AC$6,1))=0,"",COUNTIF('De Teams'!O$5:O$25,'De Uitslagen'!$B138)*INDEX('Shortlist teams'!$Y$7:$AC$26,MATCH($A138,'Shortlist teams'!$X$7:$X$26,1),MATCH($C138,'Shortlist teams'!$Y$6:$AC$6,1))),"")</f>
        <v>25</v>
      </c>
      <c r="R138" s="3"/>
    </row>
    <row r="139" spans="1:18" ht="14.4" x14ac:dyDescent="0.3">
      <c r="A139" s="1">
        <v>2</v>
      </c>
      <c r="B139" s="7" t="s">
        <v>164</v>
      </c>
      <c r="C139" s="88">
        <f>IFERROR(VLOOKUP('De Uitslagen'!B139,'Shortlist teams'!B:C,2,FALSE),"")</f>
        <v>3</v>
      </c>
      <c r="D139" t="str">
        <f>IFERROR(IF(COUNTIF('De Teams'!B$5:B$25,'De Uitslagen'!$B139)*INDEX('Shortlist teams'!$Y$7:$AC$26,MATCH($A139,'Shortlist teams'!$X$7:$X$26,1),MATCH($C139,'Shortlist teams'!$Y$6:$AC$6,1))=0,"",COUNTIF('De Teams'!B$5:B$25,'De Uitslagen'!$B139)*INDEX('Shortlist teams'!$Y$7:$AC$26,MATCH($A139,'Shortlist teams'!$X$7:$X$26,1),MATCH($C139,'Shortlist teams'!$Y$6:$AC$6,1))),"")</f>
        <v/>
      </c>
      <c r="E139" t="str">
        <f>IFERROR(IF(COUNTIF('De Teams'!C$5:C$25,'De Uitslagen'!$B139)*INDEX('Shortlist teams'!$Y$7:$AC$26,MATCH($A139,'Shortlist teams'!$X$7:$X$26,1),MATCH($C139,'Shortlist teams'!$Y$6:$AC$6,1))=0,"",COUNTIF('De Teams'!C$5:C$25,'De Uitslagen'!$B139)*INDEX('Shortlist teams'!$Y$7:$AC$26,MATCH($A139,'Shortlist teams'!$X$7:$X$26,1),MATCH($C139,'Shortlist teams'!$Y$6:$AC$6,1))),"")</f>
        <v/>
      </c>
      <c r="F139">
        <f>IFERROR(IF(COUNTIF('De Teams'!D$5:D$25,'De Uitslagen'!$B139)*INDEX('Shortlist teams'!$Y$7:$AC$26,MATCH($A139,'Shortlist teams'!$X$7:$X$26,1),MATCH($C139,'Shortlist teams'!$Y$6:$AC$6,1))=0,"",COUNTIF('De Teams'!D$5:D$25,'De Uitslagen'!$B139)*INDEX('Shortlist teams'!$Y$7:$AC$26,MATCH($A139,'Shortlist teams'!$X$7:$X$26,1),MATCH($C139,'Shortlist teams'!$Y$6:$AC$6,1))),"")</f>
        <v>35</v>
      </c>
      <c r="G139" t="str">
        <f>IFERROR(IF(COUNTIF('De Teams'!E$5:E$25,'De Uitslagen'!$B139)*INDEX('Shortlist teams'!$Y$7:$AC$26,MATCH($A139,'Shortlist teams'!$X$7:$X$26,1),MATCH($C139,'Shortlist teams'!$Y$6:$AC$6,1))=0,"",COUNTIF('De Teams'!E$5:E$25,'De Uitslagen'!$B139)*INDEX('Shortlist teams'!$Y$7:$AC$26,MATCH($A139,'Shortlist teams'!$X$7:$X$26,1),MATCH($C139,'Shortlist teams'!$Y$6:$AC$6,1))),"")</f>
        <v/>
      </c>
      <c r="H139" t="str">
        <f>IFERROR(IF(COUNTIF('De Teams'!F$5:F$25,'De Uitslagen'!$B139)*INDEX('Shortlist teams'!$Y$7:$AC$26,MATCH($A139,'Shortlist teams'!$X$7:$X$26,1),MATCH($C139,'Shortlist teams'!$Y$6:$AC$6,1))=0,"",COUNTIF('De Teams'!F$5:F$25,'De Uitslagen'!$B139)*INDEX('Shortlist teams'!$Y$7:$AC$26,MATCH($A139,'Shortlist teams'!$X$7:$X$26,1),MATCH($C139,'Shortlist teams'!$Y$6:$AC$6,1))),"")</f>
        <v/>
      </c>
      <c r="I139" t="str">
        <f>IFERROR(IF(COUNTIF('De Teams'!G$5:G$25,'De Uitslagen'!$B139)*INDEX('Shortlist teams'!$Y$7:$AC$26,MATCH($A139,'Shortlist teams'!$X$7:$X$26,1),MATCH($C139,'Shortlist teams'!$Y$6:$AC$6,1))=0,"",COUNTIF('De Teams'!G$5:G$25,'De Uitslagen'!$B139)*INDEX('Shortlist teams'!$Y$7:$AC$26,MATCH($A139,'Shortlist teams'!$X$7:$X$26,1),MATCH($C139,'Shortlist teams'!$Y$6:$AC$6,1))),"")</f>
        <v/>
      </c>
      <c r="J139" t="str">
        <f>IFERROR(IF(COUNTIF('De Teams'!H$5:H$25,'De Uitslagen'!$B139)*INDEX('Shortlist teams'!$Y$7:$AC$26,MATCH($A139,'Shortlist teams'!$X$7:$X$26,1),MATCH($C139,'Shortlist teams'!$Y$6:$AC$6,1))=0,"",COUNTIF('De Teams'!H$5:H$25,'De Uitslagen'!$B139)*INDEX('Shortlist teams'!$Y$7:$AC$26,MATCH($A139,'Shortlist teams'!$X$7:$X$26,1),MATCH($C139,'Shortlist teams'!$Y$6:$AC$6,1))),"")</f>
        <v/>
      </c>
      <c r="K139" t="str">
        <f>IFERROR(IF(COUNTIF('De Teams'!I$5:I$25,'De Uitslagen'!$B139)*INDEX('Shortlist teams'!$Y$7:$AC$26,MATCH($A139,'Shortlist teams'!$X$7:$X$26,1),MATCH($C139,'Shortlist teams'!$Y$6:$AC$6,1))=0,"",COUNTIF('De Teams'!I$5:I$25,'De Uitslagen'!$B139)*INDEX('Shortlist teams'!$Y$7:$AC$26,MATCH($A139,'Shortlist teams'!$X$7:$X$26,1),MATCH($C139,'Shortlist teams'!$Y$6:$AC$6,1))),"")</f>
        <v/>
      </c>
      <c r="L139" t="str">
        <f>IFERROR(IF(COUNTIF('De Teams'!J$5:J$25,'De Uitslagen'!$B139)*INDEX('Shortlist teams'!$Y$7:$AC$26,MATCH($A139,'Shortlist teams'!$X$7:$X$26,1),MATCH($C139,'Shortlist teams'!$Y$6:$AC$6,1))=0,"",COUNTIF('De Teams'!J$5:J$25,'De Uitslagen'!$B139)*INDEX('Shortlist teams'!$Y$7:$AC$26,MATCH($A139,'Shortlist teams'!$X$7:$X$26,1),MATCH($C139,'Shortlist teams'!$Y$6:$AC$6,1))),"")</f>
        <v/>
      </c>
      <c r="M139" t="str">
        <f>IFERROR(IF(COUNTIF('De Teams'!K$5:K$25,'De Uitslagen'!$B139)*INDEX('Shortlist teams'!$Y$7:$AC$26,MATCH($A139,'Shortlist teams'!$X$7:$X$26,1),MATCH($C139,'Shortlist teams'!$Y$6:$AC$6,1))=0,"",COUNTIF('De Teams'!K$5:K$25,'De Uitslagen'!$B139)*INDEX('Shortlist teams'!$Y$7:$AC$26,MATCH($A139,'Shortlist teams'!$X$7:$X$26,1),MATCH($C139,'Shortlist teams'!$Y$6:$AC$6,1))),"")</f>
        <v/>
      </c>
      <c r="N139" t="str">
        <f>IFERROR(IF(COUNTIF('De Teams'!L$5:L$25,'De Uitslagen'!$B139)*INDEX('Shortlist teams'!$Y$7:$AC$26,MATCH($A139,'Shortlist teams'!$X$7:$X$26,1),MATCH($C139,'Shortlist teams'!$Y$6:$AC$6,1))=0,"",COUNTIF('De Teams'!L$5:L$25,'De Uitslagen'!$B139)*INDEX('Shortlist teams'!$Y$7:$AC$26,MATCH($A139,'Shortlist teams'!$X$7:$X$26,1),MATCH($C139,'Shortlist teams'!$Y$6:$AC$6,1))),"")</f>
        <v/>
      </c>
      <c r="O139" t="str">
        <f>IFERROR(IF(COUNTIF('De Teams'!M$5:M$25,'De Uitslagen'!$B139)*INDEX('Shortlist teams'!$Y$7:$AC$26,MATCH($A139,'Shortlist teams'!$X$7:$X$26,1),MATCH($C139,'Shortlist teams'!$Y$6:$AC$6,1))=0,"",COUNTIF('De Teams'!M$5:M$25,'De Uitslagen'!$B139)*INDEX('Shortlist teams'!$Y$7:$AC$26,MATCH($A139,'Shortlist teams'!$X$7:$X$26,1),MATCH($C139,'Shortlist teams'!$Y$6:$AC$6,1))),"")</f>
        <v/>
      </c>
      <c r="P139">
        <f>IFERROR(IF(COUNTIF('De Teams'!N$5:N$25,'De Uitslagen'!$B139)*INDEX('Shortlist teams'!$Y$7:$AC$26,MATCH($A139,'Shortlist teams'!$X$7:$X$26,1),MATCH($C139,'Shortlist teams'!$Y$6:$AC$6,1))=0,"",COUNTIF('De Teams'!N$5:N$25,'De Uitslagen'!$B139)*INDEX('Shortlist teams'!$Y$7:$AC$26,MATCH($A139,'Shortlist teams'!$X$7:$X$26,1),MATCH($C139,'Shortlist teams'!$Y$6:$AC$6,1))),"")</f>
        <v>35</v>
      </c>
      <c r="Q139" t="str">
        <f>IFERROR(IF(COUNTIF('De Teams'!O$5:O$25,'De Uitslagen'!$B139)*INDEX('Shortlist teams'!$Y$7:$AC$26,MATCH($A139,'Shortlist teams'!$X$7:$X$26,1),MATCH($C139,'Shortlist teams'!$Y$6:$AC$6,1))=0,"",COUNTIF('De Teams'!O$5:O$25,'De Uitslagen'!$B139)*INDEX('Shortlist teams'!$Y$7:$AC$26,MATCH($A139,'Shortlist teams'!$X$7:$X$26,1),MATCH($C139,'Shortlist teams'!$Y$6:$AC$6,1))),"")</f>
        <v/>
      </c>
      <c r="R139" s="3"/>
    </row>
    <row r="140" spans="1:18" ht="14.4" x14ac:dyDescent="0.3">
      <c r="A140" s="1">
        <v>3</v>
      </c>
      <c r="B140" s="5" t="s">
        <v>222</v>
      </c>
      <c r="C140" s="88">
        <f>IFERROR(VLOOKUP('De Uitslagen'!B140,'Shortlist teams'!B:C,2,FALSE),"")</f>
        <v>2</v>
      </c>
      <c r="D140" t="str">
        <f>IFERROR(IF(COUNTIF('De Teams'!B$5:B$25,'De Uitslagen'!$B140)*INDEX('Shortlist teams'!$Y$7:$AC$26,MATCH($A140,'Shortlist teams'!$X$7:$X$26,1),MATCH($C140,'Shortlist teams'!$Y$6:$AC$6,1))=0,"",COUNTIF('De Teams'!B$5:B$25,'De Uitslagen'!$B140)*INDEX('Shortlist teams'!$Y$7:$AC$26,MATCH($A140,'Shortlist teams'!$X$7:$X$26,1),MATCH($C140,'Shortlist teams'!$Y$6:$AC$6,1))),"")</f>
        <v/>
      </c>
      <c r="E140" t="str">
        <f>IFERROR(IF(COUNTIF('De Teams'!C$5:C$25,'De Uitslagen'!$B140)*INDEX('Shortlist teams'!$Y$7:$AC$26,MATCH($A140,'Shortlist teams'!$X$7:$X$26,1),MATCH($C140,'Shortlist teams'!$Y$6:$AC$6,1))=0,"",COUNTIF('De Teams'!C$5:C$25,'De Uitslagen'!$B140)*INDEX('Shortlist teams'!$Y$7:$AC$26,MATCH($A140,'Shortlist teams'!$X$7:$X$26,1),MATCH($C140,'Shortlist teams'!$Y$6:$AC$6,1))),"")</f>
        <v/>
      </c>
      <c r="F140" t="str">
        <f>IFERROR(IF(COUNTIF('De Teams'!D$5:D$25,'De Uitslagen'!$B140)*INDEX('Shortlist teams'!$Y$7:$AC$26,MATCH($A140,'Shortlist teams'!$X$7:$X$26,1),MATCH($C140,'Shortlist teams'!$Y$6:$AC$6,1))=0,"",COUNTIF('De Teams'!D$5:D$25,'De Uitslagen'!$B140)*INDEX('Shortlist teams'!$Y$7:$AC$26,MATCH($A140,'Shortlist teams'!$X$7:$X$26,1),MATCH($C140,'Shortlist teams'!$Y$6:$AC$6,1))),"")</f>
        <v/>
      </c>
      <c r="G140" t="str">
        <f>IFERROR(IF(COUNTIF('De Teams'!E$5:E$25,'De Uitslagen'!$B140)*INDEX('Shortlist teams'!$Y$7:$AC$26,MATCH($A140,'Shortlist teams'!$X$7:$X$26,1),MATCH($C140,'Shortlist teams'!$Y$6:$AC$6,1))=0,"",COUNTIF('De Teams'!E$5:E$25,'De Uitslagen'!$B140)*INDEX('Shortlist teams'!$Y$7:$AC$26,MATCH($A140,'Shortlist teams'!$X$7:$X$26,1),MATCH($C140,'Shortlist teams'!$Y$6:$AC$6,1))),"")</f>
        <v/>
      </c>
      <c r="H140" t="str">
        <f>IFERROR(IF(COUNTIF('De Teams'!F$5:F$25,'De Uitslagen'!$B140)*INDEX('Shortlist teams'!$Y$7:$AC$26,MATCH($A140,'Shortlist teams'!$X$7:$X$26,1),MATCH($C140,'Shortlist teams'!$Y$6:$AC$6,1))=0,"",COUNTIF('De Teams'!F$5:F$25,'De Uitslagen'!$B140)*INDEX('Shortlist teams'!$Y$7:$AC$26,MATCH($A140,'Shortlist teams'!$X$7:$X$26,1),MATCH($C140,'Shortlist teams'!$Y$6:$AC$6,1))),"")</f>
        <v/>
      </c>
      <c r="I140" t="str">
        <f>IFERROR(IF(COUNTIF('De Teams'!G$5:G$25,'De Uitslagen'!$B140)*INDEX('Shortlist teams'!$Y$7:$AC$26,MATCH($A140,'Shortlist teams'!$X$7:$X$26,1),MATCH($C140,'Shortlist teams'!$Y$6:$AC$6,1))=0,"",COUNTIF('De Teams'!G$5:G$25,'De Uitslagen'!$B140)*INDEX('Shortlist teams'!$Y$7:$AC$26,MATCH($A140,'Shortlist teams'!$X$7:$X$26,1),MATCH($C140,'Shortlist teams'!$Y$6:$AC$6,1))),"")</f>
        <v/>
      </c>
      <c r="J140" t="str">
        <f>IFERROR(IF(COUNTIF('De Teams'!H$5:H$25,'De Uitslagen'!$B140)*INDEX('Shortlist teams'!$Y$7:$AC$26,MATCH($A140,'Shortlist teams'!$X$7:$X$26,1),MATCH($C140,'Shortlist teams'!$Y$6:$AC$6,1))=0,"",COUNTIF('De Teams'!H$5:H$25,'De Uitslagen'!$B140)*INDEX('Shortlist teams'!$Y$7:$AC$26,MATCH($A140,'Shortlist teams'!$X$7:$X$26,1),MATCH($C140,'Shortlist teams'!$Y$6:$AC$6,1))),"")</f>
        <v/>
      </c>
      <c r="K140" t="str">
        <f>IFERROR(IF(COUNTIF('De Teams'!I$5:I$25,'De Uitslagen'!$B140)*INDEX('Shortlist teams'!$Y$7:$AC$26,MATCH($A140,'Shortlist teams'!$X$7:$X$26,1),MATCH($C140,'Shortlist teams'!$Y$6:$AC$6,1))=0,"",COUNTIF('De Teams'!I$5:I$25,'De Uitslagen'!$B140)*INDEX('Shortlist teams'!$Y$7:$AC$26,MATCH($A140,'Shortlist teams'!$X$7:$X$26,1),MATCH($C140,'Shortlist teams'!$Y$6:$AC$6,1))),"")</f>
        <v/>
      </c>
      <c r="L140" t="str">
        <f>IFERROR(IF(COUNTIF('De Teams'!J$5:J$25,'De Uitslagen'!$B140)*INDEX('Shortlist teams'!$Y$7:$AC$26,MATCH($A140,'Shortlist teams'!$X$7:$X$26,1),MATCH($C140,'Shortlist teams'!$Y$6:$AC$6,1))=0,"",COUNTIF('De Teams'!J$5:J$25,'De Uitslagen'!$B140)*INDEX('Shortlist teams'!$Y$7:$AC$26,MATCH($A140,'Shortlist teams'!$X$7:$X$26,1),MATCH($C140,'Shortlist teams'!$Y$6:$AC$6,1))),"")</f>
        <v/>
      </c>
      <c r="M140" t="str">
        <f>IFERROR(IF(COUNTIF('De Teams'!K$5:K$25,'De Uitslagen'!$B140)*INDEX('Shortlist teams'!$Y$7:$AC$26,MATCH($A140,'Shortlist teams'!$X$7:$X$26,1),MATCH($C140,'Shortlist teams'!$Y$6:$AC$6,1))=0,"",COUNTIF('De Teams'!K$5:K$25,'De Uitslagen'!$B140)*INDEX('Shortlist teams'!$Y$7:$AC$26,MATCH($A140,'Shortlist teams'!$X$7:$X$26,1),MATCH($C140,'Shortlist teams'!$Y$6:$AC$6,1))),"")</f>
        <v/>
      </c>
      <c r="N140" t="str">
        <f>IFERROR(IF(COUNTIF('De Teams'!L$5:L$25,'De Uitslagen'!$B140)*INDEX('Shortlist teams'!$Y$7:$AC$26,MATCH($A140,'Shortlist teams'!$X$7:$X$26,1),MATCH($C140,'Shortlist teams'!$Y$6:$AC$6,1))=0,"",COUNTIF('De Teams'!L$5:L$25,'De Uitslagen'!$B140)*INDEX('Shortlist teams'!$Y$7:$AC$26,MATCH($A140,'Shortlist teams'!$X$7:$X$26,1),MATCH($C140,'Shortlist teams'!$Y$6:$AC$6,1))),"")</f>
        <v/>
      </c>
      <c r="O140" t="str">
        <f>IFERROR(IF(COUNTIF('De Teams'!M$5:M$25,'De Uitslagen'!$B140)*INDEX('Shortlist teams'!$Y$7:$AC$26,MATCH($A140,'Shortlist teams'!$X$7:$X$26,1),MATCH($C140,'Shortlist teams'!$Y$6:$AC$6,1))=0,"",COUNTIF('De Teams'!M$5:M$25,'De Uitslagen'!$B140)*INDEX('Shortlist teams'!$Y$7:$AC$26,MATCH($A140,'Shortlist teams'!$X$7:$X$26,1),MATCH($C140,'Shortlist teams'!$Y$6:$AC$6,1))),"")</f>
        <v/>
      </c>
      <c r="P140" t="str">
        <f>IFERROR(IF(COUNTIF('De Teams'!N$5:N$25,'De Uitslagen'!$B140)*INDEX('Shortlist teams'!$Y$7:$AC$26,MATCH($A140,'Shortlist teams'!$X$7:$X$26,1),MATCH($C140,'Shortlist teams'!$Y$6:$AC$6,1))=0,"",COUNTIF('De Teams'!N$5:N$25,'De Uitslagen'!$B140)*INDEX('Shortlist teams'!$Y$7:$AC$26,MATCH($A140,'Shortlist teams'!$X$7:$X$26,1),MATCH($C140,'Shortlist teams'!$Y$6:$AC$6,1))),"")</f>
        <v/>
      </c>
      <c r="Q140" t="str">
        <f>IFERROR(IF(COUNTIF('De Teams'!O$5:O$25,'De Uitslagen'!$B140)*INDEX('Shortlist teams'!$Y$7:$AC$26,MATCH($A140,'Shortlist teams'!$X$7:$X$26,1),MATCH($C140,'Shortlist teams'!$Y$6:$AC$6,1))=0,"",COUNTIF('De Teams'!O$5:O$25,'De Uitslagen'!$B140)*INDEX('Shortlist teams'!$Y$7:$AC$26,MATCH($A140,'Shortlist teams'!$X$7:$X$26,1),MATCH($C140,'Shortlist teams'!$Y$6:$AC$6,1))),"")</f>
        <v/>
      </c>
      <c r="R140" s="3"/>
    </row>
    <row r="141" spans="1:18" ht="14.4" x14ac:dyDescent="0.3">
      <c r="A141" s="1">
        <v>4</v>
      </c>
      <c r="B141" s="8" t="s">
        <v>167</v>
      </c>
      <c r="C141" s="88">
        <f>IFERROR(VLOOKUP('De Uitslagen'!B141,'Shortlist teams'!B:C,2,FALSE),"")</f>
        <v>1</v>
      </c>
      <c r="D141" t="str">
        <f>IFERROR(IF(COUNTIF('De Teams'!B$5:B$25,'De Uitslagen'!$B141)*INDEX('Shortlist teams'!$Y$7:$AC$26,MATCH($A141,'Shortlist teams'!$X$7:$X$26,1),MATCH($C141,'Shortlist teams'!$Y$6:$AC$6,1))=0,"",COUNTIF('De Teams'!B$5:B$25,'De Uitslagen'!$B141)*INDEX('Shortlist teams'!$Y$7:$AC$26,MATCH($A141,'Shortlist teams'!$X$7:$X$26,1),MATCH($C141,'Shortlist teams'!$Y$6:$AC$6,1))),"")</f>
        <v/>
      </c>
      <c r="E141" t="str">
        <f>IFERROR(IF(COUNTIF('De Teams'!C$5:C$25,'De Uitslagen'!$B141)*INDEX('Shortlist teams'!$Y$7:$AC$26,MATCH($A141,'Shortlist teams'!$X$7:$X$26,1),MATCH($C141,'Shortlist teams'!$Y$6:$AC$6,1))=0,"",COUNTIF('De Teams'!C$5:C$25,'De Uitslagen'!$B141)*INDEX('Shortlist teams'!$Y$7:$AC$26,MATCH($A141,'Shortlist teams'!$X$7:$X$26,1),MATCH($C141,'Shortlist teams'!$Y$6:$AC$6,1))),"")</f>
        <v/>
      </c>
      <c r="F141" t="str">
        <f>IFERROR(IF(COUNTIF('De Teams'!D$5:D$25,'De Uitslagen'!$B141)*INDEX('Shortlist teams'!$Y$7:$AC$26,MATCH($A141,'Shortlist teams'!$X$7:$X$26,1),MATCH($C141,'Shortlist teams'!$Y$6:$AC$6,1))=0,"",COUNTIF('De Teams'!D$5:D$25,'De Uitslagen'!$B141)*INDEX('Shortlist teams'!$Y$7:$AC$26,MATCH($A141,'Shortlist teams'!$X$7:$X$26,1),MATCH($C141,'Shortlist teams'!$Y$6:$AC$6,1))),"")</f>
        <v/>
      </c>
      <c r="G141" t="str">
        <f>IFERROR(IF(COUNTIF('De Teams'!E$5:E$25,'De Uitslagen'!$B141)*INDEX('Shortlist teams'!$Y$7:$AC$26,MATCH($A141,'Shortlist teams'!$X$7:$X$26,1),MATCH($C141,'Shortlist teams'!$Y$6:$AC$6,1))=0,"",COUNTIF('De Teams'!E$5:E$25,'De Uitslagen'!$B141)*INDEX('Shortlist teams'!$Y$7:$AC$26,MATCH($A141,'Shortlist teams'!$X$7:$X$26,1),MATCH($C141,'Shortlist teams'!$Y$6:$AC$6,1))),"")</f>
        <v/>
      </c>
      <c r="H141" t="str">
        <f>IFERROR(IF(COUNTIF('De Teams'!F$5:F$25,'De Uitslagen'!$B141)*INDEX('Shortlist teams'!$Y$7:$AC$26,MATCH($A141,'Shortlist teams'!$X$7:$X$26,1),MATCH($C141,'Shortlist teams'!$Y$6:$AC$6,1))=0,"",COUNTIF('De Teams'!F$5:F$25,'De Uitslagen'!$B141)*INDEX('Shortlist teams'!$Y$7:$AC$26,MATCH($A141,'Shortlist teams'!$X$7:$X$26,1),MATCH($C141,'Shortlist teams'!$Y$6:$AC$6,1))),"")</f>
        <v/>
      </c>
      <c r="I141" t="str">
        <f>IFERROR(IF(COUNTIF('De Teams'!G$5:G$25,'De Uitslagen'!$B141)*INDEX('Shortlist teams'!$Y$7:$AC$26,MATCH($A141,'Shortlist teams'!$X$7:$X$26,1),MATCH($C141,'Shortlist teams'!$Y$6:$AC$6,1))=0,"",COUNTIF('De Teams'!G$5:G$25,'De Uitslagen'!$B141)*INDEX('Shortlist teams'!$Y$7:$AC$26,MATCH($A141,'Shortlist teams'!$X$7:$X$26,1),MATCH($C141,'Shortlist teams'!$Y$6:$AC$6,1))),"")</f>
        <v/>
      </c>
      <c r="J141" t="str">
        <f>IFERROR(IF(COUNTIF('De Teams'!H$5:H$25,'De Uitslagen'!$B141)*INDEX('Shortlist teams'!$Y$7:$AC$26,MATCH($A141,'Shortlist teams'!$X$7:$X$26,1),MATCH($C141,'Shortlist teams'!$Y$6:$AC$6,1))=0,"",COUNTIF('De Teams'!H$5:H$25,'De Uitslagen'!$B141)*INDEX('Shortlist teams'!$Y$7:$AC$26,MATCH($A141,'Shortlist teams'!$X$7:$X$26,1),MATCH($C141,'Shortlist teams'!$Y$6:$AC$6,1))),"")</f>
        <v/>
      </c>
      <c r="K141" t="str">
        <f>IFERROR(IF(COUNTIF('De Teams'!I$5:I$25,'De Uitslagen'!$B141)*INDEX('Shortlist teams'!$Y$7:$AC$26,MATCH($A141,'Shortlist teams'!$X$7:$X$26,1),MATCH($C141,'Shortlist teams'!$Y$6:$AC$6,1))=0,"",COUNTIF('De Teams'!I$5:I$25,'De Uitslagen'!$B141)*INDEX('Shortlist teams'!$Y$7:$AC$26,MATCH($A141,'Shortlist teams'!$X$7:$X$26,1),MATCH($C141,'Shortlist teams'!$Y$6:$AC$6,1))),"")</f>
        <v/>
      </c>
      <c r="L141">
        <f>IFERROR(IF(COUNTIF('De Teams'!J$5:J$25,'De Uitslagen'!$B141)*INDEX('Shortlist teams'!$Y$7:$AC$26,MATCH($A141,'Shortlist teams'!$X$7:$X$26,1),MATCH($C141,'Shortlist teams'!$Y$6:$AC$6,1))=0,"",COUNTIF('De Teams'!J$5:J$25,'De Uitslagen'!$B141)*INDEX('Shortlist teams'!$Y$7:$AC$26,MATCH($A141,'Shortlist teams'!$X$7:$X$26,1),MATCH($C141,'Shortlist teams'!$Y$6:$AC$6,1))),"")</f>
        <v>16</v>
      </c>
      <c r="M141" t="str">
        <f>IFERROR(IF(COUNTIF('De Teams'!K$5:K$25,'De Uitslagen'!$B141)*INDEX('Shortlist teams'!$Y$7:$AC$26,MATCH($A141,'Shortlist teams'!$X$7:$X$26,1),MATCH($C141,'Shortlist teams'!$Y$6:$AC$6,1))=0,"",COUNTIF('De Teams'!K$5:K$25,'De Uitslagen'!$B141)*INDEX('Shortlist teams'!$Y$7:$AC$26,MATCH($A141,'Shortlist teams'!$X$7:$X$26,1),MATCH($C141,'Shortlist teams'!$Y$6:$AC$6,1))),"")</f>
        <v/>
      </c>
      <c r="N141">
        <f>IFERROR(IF(COUNTIF('De Teams'!L$5:L$25,'De Uitslagen'!$B141)*INDEX('Shortlist teams'!$Y$7:$AC$26,MATCH($A141,'Shortlist teams'!$X$7:$X$26,1),MATCH($C141,'Shortlist teams'!$Y$6:$AC$6,1))=0,"",COUNTIF('De Teams'!L$5:L$25,'De Uitslagen'!$B141)*INDEX('Shortlist teams'!$Y$7:$AC$26,MATCH($A141,'Shortlist teams'!$X$7:$X$26,1),MATCH($C141,'Shortlist teams'!$Y$6:$AC$6,1))),"")</f>
        <v>16</v>
      </c>
      <c r="O141" t="str">
        <f>IFERROR(IF(COUNTIF('De Teams'!M$5:M$25,'De Uitslagen'!$B141)*INDEX('Shortlist teams'!$Y$7:$AC$26,MATCH($A141,'Shortlist teams'!$X$7:$X$26,1),MATCH($C141,'Shortlist teams'!$Y$6:$AC$6,1))=0,"",COUNTIF('De Teams'!M$5:M$25,'De Uitslagen'!$B141)*INDEX('Shortlist teams'!$Y$7:$AC$26,MATCH($A141,'Shortlist teams'!$X$7:$X$26,1),MATCH($C141,'Shortlist teams'!$Y$6:$AC$6,1))),"")</f>
        <v/>
      </c>
      <c r="P141" t="str">
        <f>IFERROR(IF(COUNTIF('De Teams'!N$5:N$25,'De Uitslagen'!$B141)*INDEX('Shortlist teams'!$Y$7:$AC$26,MATCH($A141,'Shortlist teams'!$X$7:$X$26,1),MATCH($C141,'Shortlist teams'!$Y$6:$AC$6,1))=0,"",COUNTIF('De Teams'!N$5:N$25,'De Uitslagen'!$B141)*INDEX('Shortlist teams'!$Y$7:$AC$26,MATCH($A141,'Shortlist teams'!$X$7:$X$26,1),MATCH($C141,'Shortlist teams'!$Y$6:$AC$6,1))),"")</f>
        <v/>
      </c>
      <c r="Q141" t="str">
        <f>IFERROR(IF(COUNTIF('De Teams'!O$5:O$25,'De Uitslagen'!$B141)*INDEX('Shortlist teams'!$Y$7:$AC$26,MATCH($A141,'Shortlist teams'!$X$7:$X$26,1),MATCH($C141,'Shortlist teams'!$Y$6:$AC$6,1))=0,"",COUNTIF('De Teams'!O$5:O$25,'De Uitslagen'!$B141)*INDEX('Shortlist teams'!$Y$7:$AC$26,MATCH($A141,'Shortlist teams'!$X$7:$X$26,1),MATCH($C141,'Shortlist teams'!$Y$6:$AC$6,1))),"")</f>
        <v/>
      </c>
      <c r="R141" s="3"/>
    </row>
    <row r="142" spans="1:18" ht="14.4" x14ac:dyDescent="0.3">
      <c r="A142" s="1">
        <v>5</v>
      </c>
      <c r="B142" s="6" t="s">
        <v>223</v>
      </c>
      <c r="C142" s="88">
        <f>IFERROR(VLOOKUP('De Uitslagen'!B142,'Shortlist teams'!B:C,2,FALSE),"")</f>
        <v>2</v>
      </c>
      <c r="D142">
        <f>IFERROR(IF(COUNTIF('De Teams'!B$5:B$25,'De Uitslagen'!$B142)*INDEX('Shortlist teams'!$Y$7:$AC$26,MATCH($A142,'Shortlist teams'!$X$7:$X$26,1),MATCH($C142,'Shortlist teams'!$Y$6:$AC$6,1))=0,"",COUNTIF('De Teams'!B$5:B$25,'De Uitslagen'!$B142)*INDEX('Shortlist teams'!$Y$7:$AC$26,MATCH($A142,'Shortlist teams'!$X$7:$X$26,1),MATCH($C142,'Shortlist teams'!$Y$6:$AC$6,1))),"")</f>
        <v>17</v>
      </c>
      <c r="E142">
        <f>IFERROR(IF(COUNTIF('De Teams'!C$5:C$25,'De Uitslagen'!$B142)*INDEX('Shortlist teams'!$Y$7:$AC$26,MATCH($A142,'Shortlist teams'!$X$7:$X$26,1),MATCH($C142,'Shortlist teams'!$Y$6:$AC$6,1))=0,"",COUNTIF('De Teams'!C$5:C$25,'De Uitslagen'!$B142)*INDEX('Shortlist teams'!$Y$7:$AC$26,MATCH($A142,'Shortlist teams'!$X$7:$X$26,1),MATCH($C142,'Shortlist teams'!$Y$6:$AC$6,1))),"")</f>
        <v>17</v>
      </c>
      <c r="F142" t="str">
        <f>IFERROR(IF(COUNTIF('De Teams'!D$5:D$25,'De Uitslagen'!$B142)*INDEX('Shortlist teams'!$Y$7:$AC$26,MATCH($A142,'Shortlist teams'!$X$7:$X$26,1),MATCH($C142,'Shortlist teams'!$Y$6:$AC$6,1))=0,"",COUNTIF('De Teams'!D$5:D$25,'De Uitslagen'!$B142)*INDEX('Shortlist teams'!$Y$7:$AC$26,MATCH($A142,'Shortlist teams'!$X$7:$X$26,1),MATCH($C142,'Shortlist teams'!$Y$6:$AC$6,1))),"")</f>
        <v/>
      </c>
      <c r="G142">
        <f>IFERROR(IF(COUNTIF('De Teams'!E$5:E$25,'De Uitslagen'!$B142)*INDEX('Shortlist teams'!$Y$7:$AC$26,MATCH($A142,'Shortlist teams'!$X$7:$X$26,1),MATCH($C142,'Shortlist teams'!$Y$6:$AC$6,1))=0,"",COUNTIF('De Teams'!E$5:E$25,'De Uitslagen'!$B142)*INDEX('Shortlist teams'!$Y$7:$AC$26,MATCH($A142,'Shortlist teams'!$X$7:$X$26,1),MATCH($C142,'Shortlist teams'!$Y$6:$AC$6,1))),"")</f>
        <v>17</v>
      </c>
      <c r="H142">
        <f>IFERROR(IF(COUNTIF('De Teams'!F$5:F$25,'De Uitslagen'!$B142)*INDEX('Shortlist teams'!$Y$7:$AC$26,MATCH($A142,'Shortlist teams'!$X$7:$X$26,1),MATCH($C142,'Shortlist teams'!$Y$6:$AC$6,1))=0,"",COUNTIF('De Teams'!F$5:F$25,'De Uitslagen'!$B142)*INDEX('Shortlist teams'!$Y$7:$AC$26,MATCH($A142,'Shortlist teams'!$X$7:$X$26,1),MATCH($C142,'Shortlist teams'!$Y$6:$AC$6,1))),"")</f>
        <v>17</v>
      </c>
      <c r="I142" t="str">
        <f>IFERROR(IF(COUNTIF('De Teams'!G$5:G$25,'De Uitslagen'!$B142)*INDEX('Shortlist teams'!$Y$7:$AC$26,MATCH($A142,'Shortlist teams'!$X$7:$X$26,1),MATCH($C142,'Shortlist teams'!$Y$6:$AC$6,1))=0,"",COUNTIF('De Teams'!G$5:G$25,'De Uitslagen'!$B142)*INDEX('Shortlist teams'!$Y$7:$AC$26,MATCH($A142,'Shortlist teams'!$X$7:$X$26,1),MATCH($C142,'Shortlist teams'!$Y$6:$AC$6,1))),"")</f>
        <v/>
      </c>
      <c r="J142">
        <f>IFERROR(IF(COUNTIF('De Teams'!H$5:H$25,'De Uitslagen'!$B142)*INDEX('Shortlist teams'!$Y$7:$AC$26,MATCH($A142,'Shortlist teams'!$X$7:$X$26,1),MATCH($C142,'Shortlist teams'!$Y$6:$AC$6,1))=0,"",COUNTIF('De Teams'!H$5:H$25,'De Uitslagen'!$B142)*INDEX('Shortlist teams'!$Y$7:$AC$26,MATCH($A142,'Shortlist teams'!$X$7:$X$26,1),MATCH($C142,'Shortlist teams'!$Y$6:$AC$6,1))),"")</f>
        <v>17</v>
      </c>
      <c r="K142">
        <f>IFERROR(IF(COUNTIF('De Teams'!I$5:I$25,'De Uitslagen'!$B142)*INDEX('Shortlist teams'!$Y$7:$AC$26,MATCH($A142,'Shortlist teams'!$X$7:$X$26,1),MATCH($C142,'Shortlist teams'!$Y$6:$AC$6,1))=0,"",COUNTIF('De Teams'!I$5:I$25,'De Uitslagen'!$B142)*INDEX('Shortlist teams'!$Y$7:$AC$26,MATCH($A142,'Shortlist teams'!$X$7:$X$26,1),MATCH($C142,'Shortlist teams'!$Y$6:$AC$6,1))),"")</f>
        <v>17</v>
      </c>
      <c r="L142">
        <f>IFERROR(IF(COUNTIF('De Teams'!J$5:J$25,'De Uitslagen'!$B142)*INDEX('Shortlist teams'!$Y$7:$AC$26,MATCH($A142,'Shortlist teams'!$X$7:$X$26,1),MATCH($C142,'Shortlist teams'!$Y$6:$AC$6,1))=0,"",COUNTIF('De Teams'!J$5:J$25,'De Uitslagen'!$B142)*INDEX('Shortlist teams'!$Y$7:$AC$26,MATCH($A142,'Shortlist teams'!$X$7:$X$26,1),MATCH($C142,'Shortlist teams'!$Y$6:$AC$6,1))),"")</f>
        <v>17</v>
      </c>
      <c r="M142" t="str">
        <f>IFERROR(IF(COUNTIF('De Teams'!K$5:K$25,'De Uitslagen'!$B142)*INDEX('Shortlist teams'!$Y$7:$AC$26,MATCH($A142,'Shortlist teams'!$X$7:$X$26,1),MATCH($C142,'Shortlist teams'!$Y$6:$AC$6,1))=0,"",COUNTIF('De Teams'!K$5:K$25,'De Uitslagen'!$B142)*INDEX('Shortlist teams'!$Y$7:$AC$26,MATCH($A142,'Shortlist teams'!$X$7:$X$26,1),MATCH($C142,'Shortlist teams'!$Y$6:$AC$6,1))),"")</f>
        <v/>
      </c>
      <c r="N142">
        <f>IFERROR(IF(COUNTIF('De Teams'!L$5:L$25,'De Uitslagen'!$B142)*INDEX('Shortlist teams'!$Y$7:$AC$26,MATCH($A142,'Shortlist teams'!$X$7:$X$26,1),MATCH($C142,'Shortlist teams'!$Y$6:$AC$6,1))=0,"",COUNTIF('De Teams'!L$5:L$25,'De Uitslagen'!$B142)*INDEX('Shortlist teams'!$Y$7:$AC$26,MATCH($A142,'Shortlist teams'!$X$7:$X$26,1),MATCH($C142,'Shortlist teams'!$Y$6:$AC$6,1))),"")</f>
        <v>17</v>
      </c>
      <c r="O142">
        <f>IFERROR(IF(COUNTIF('De Teams'!M$5:M$25,'De Uitslagen'!$B142)*INDEX('Shortlist teams'!$Y$7:$AC$26,MATCH($A142,'Shortlist teams'!$X$7:$X$26,1),MATCH($C142,'Shortlist teams'!$Y$6:$AC$6,1))=0,"",COUNTIF('De Teams'!M$5:M$25,'De Uitslagen'!$B142)*INDEX('Shortlist teams'!$Y$7:$AC$26,MATCH($A142,'Shortlist teams'!$X$7:$X$26,1),MATCH($C142,'Shortlist teams'!$Y$6:$AC$6,1))),"")</f>
        <v>17</v>
      </c>
      <c r="P142" t="str">
        <f>IFERROR(IF(COUNTIF('De Teams'!N$5:N$25,'De Uitslagen'!$B142)*INDEX('Shortlist teams'!$Y$7:$AC$26,MATCH($A142,'Shortlist teams'!$X$7:$X$26,1),MATCH($C142,'Shortlist teams'!$Y$6:$AC$6,1))=0,"",COUNTIF('De Teams'!N$5:N$25,'De Uitslagen'!$B142)*INDEX('Shortlist teams'!$Y$7:$AC$26,MATCH($A142,'Shortlist teams'!$X$7:$X$26,1),MATCH($C142,'Shortlist teams'!$Y$6:$AC$6,1))),"")</f>
        <v/>
      </c>
      <c r="Q142" t="str">
        <f>IFERROR(IF(COUNTIF('De Teams'!O$5:O$25,'De Uitslagen'!$B142)*INDEX('Shortlist teams'!$Y$7:$AC$26,MATCH($A142,'Shortlist teams'!$X$7:$X$26,1),MATCH($C142,'Shortlist teams'!$Y$6:$AC$6,1))=0,"",COUNTIF('De Teams'!O$5:O$25,'De Uitslagen'!$B142)*INDEX('Shortlist teams'!$Y$7:$AC$26,MATCH($A142,'Shortlist teams'!$X$7:$X$26,1),MATCH($C142,'Shortlist teams'!$Y$6:$AC$6,1))),"")</f>
        <v/>
      </c>
      <c r="R142" s="3"/>
    </row>
    <row r="143" spans="1:18" ht="14.4" x14ac:dyDescent="0.3">
      <c r="A143" s="1">
        <v>6</v>
      </c>
      <c r="B143" s="5" t="s">
        <v>3</v>
      </c>
      <c r="C143" s="88">
        <f>IFERROR(VLOOKUP('De Uitslagen'!B143,'Shortlist teams'!B:C,2,FALSE),"")</f>
        <v>1</v>
      </c>
      <c r="D143" t="str">
        <f>IFERROR(IF(COUNTIF('De Teams'!B$5:B$25,'De Uitslagen'!$B143)*INDEX('Shortlist teams'!$Y$7:$AC$26,MATCH($A143,'Shortlist teams'!$X$7:$X$26,1),MATCH($C143,'Shortlist teams'!$Y$6:$AC$6,1))=0,"",COUNTIF('De Teams'!B$5:B$25,'De Uitslagen'!$B143)*INDEX('Shortlist teams'!$Y$7:$AC$26,MATCH($A143,'Shortlist teams'!$X$7:$X$26,1),MATCH($C143,'Shortlist teams'!$Y$6:$AC$6,1))),"")</f>
        <v/>
      </c>
      <c r="E143">
        <f>IFERROR(IF(COUNTIF('De Teams'!C$5:C$25,'De Uitslagen'!$B143)*INDEX('Shortlist teams'!$Y$7:$AC$26,MATCH($A143,'Shortlist teams'!$X$7:$X$26,1),MATCH($C143,'Shortlist teams'!$Y$6:$AC$6,1))=0,"",COUNTIF('De Teams'!C$5:C$25,'De Uitslagen'!$B143)*INDEX('Shortlist teams'!$Y$7:$AC$26,MATCH($A143,'Shortlist teams'!$X$7:$X$26,1),MATCH($C143,'Shortlist teams'!$Y$6:$AC$6,1))),"")</f>
        <v>13</v>
      </c>
      <c r="F143">
        <f>IFERROR(IF(COUNTIF('De Teams'!D$5:D$25,'De Uitslagen'!$B143)*INDEX('Shortlist teams'!$Y$7:$AC$26,MATCH($A143,'Shortlist teams'!$X$7:$X$26,1),MATCH($C143,'Shortlist teams'!$Y$6:$AC$6,1))=0,"",COUNTIF('De Teams'!D$5:D$25,'De Uitslagen'!$B143)*INDEX('Shortlist teams'!$Y$7:$AC$26,MATCH($A143,'Shortlist teams'!$X$7:$X$26,1),MATCH($C143,'Shortlist teams'!$Y$6:$AC$6,1))),"")</f>
        <v>13</v>
      </c>
      <c r="G143">
        <f>IFERROR(IF(COUNTIF('De Teams'!E$5:E$25,'De Uitslagen'!$B143)*INDEX('Shortlist teams'!$Y$7:$AC$26,MATCH($A143,'Shortlist teams'!$X$7:$X$26,1),MATCH($C143,'Shortlist teams'!$Y$6:$AC$6,1))=0,"",COUNTIF('De Teams'!E$5:E$25,'De Uitslagen'!$B143)*INDEX('Shortlist teams'!$Y$7:$AC$26,MATCH($A143,'Shortlist teams'!$X$7:$X$26,1),MATCH($C143,'Shortlist teams'!$Y$6:$AC$6,1))),"")</f>
        <v>13</v>
      </c>
      <c r="H143" t="str">
        <f>IFERROR(IF(COUNTIF('De Teams'!F$5:F$25,'De Uitslagen'!$B143)*INDEX('Shortlist teams'!$Y$7:$AC$26,MATCH($A143,'Shortlist teams'!$X$7:$X$26,1),MATCH($C143,'Shortlist teams'!$Y$6:$AC$6,1))=0,"",COUNTIF('De Teams'!F$5:F$25,'De Uitslagen'!$B143)*INDEX('Shortlist teams'!$Y$7:$AC$26,MATCH($A143,'Shortlist teams'!$X$7:$X$26,1),MATCH($C143,'Shortlist teams'!$Y$6:$AC$6,1))),"")</f>
        <v/>
      </c>
      <c r="I143">
        <f>IFERROR(IF(COUNTIF('De Teams'!G$5:G$25,'De Uitslagen'!$B143)*INDEX('Shortlist teams'!$Y$7:$AC$26,MATCH($A143,'Shortlist teams'!$X$7:$X$26,1),MATCH($C143,'Shortlist teams'!$Y$6:$AC$6,1))=0,"",COUNTIF('De Teams'!G$5:G$25,'De Uitslagen'!$B143)*INDEX('Shortlist teams'!$Y$7:$AC$26,MATCH($A143,'Shortlist teams'!$X$7:$X$26,1),MATCH($C143,'Shortlist teams'!$Y$6:$AC$6,1))),"")</f>
        <v>13</v>
      </c>
      <c r="J143">
        <f>IFERROR(IF(COUNTIF('De Teams'!H$5:H$25,'De Uitslagen'!$B143)*INDEX('Shortlist teams'!$Y$7:$AC$26,MATCH($A143,'Shortlist teams'!$X$7:$X$26,1),MATCH($C143,'Shortlist teams'!$Y$6:$AC$6,1))=0,"",COUNTIF('De Teams'!H$5:H$25,'De Uitslagen'!$B143)*INDEX('Shortlist teams'!$Y$7:$AC$26,MATCH($A143,'Shortlist teams'!$X$7:$X$26,1),MATCH($C143,'Shortlist teams'!$Y$6:$AC$6,1))),"")</f>
        <v>13</v>
      </c>
      <c r="K143">
        <f>IFERROR(IF(COUNTIF('De Teams'!I$5:I$25,'De Uitslagen'!$B143)*INDEX('Shortlist teams'!$Y$7:$AC$26,MATCH($A143,'Shortlist teams'!$X$7:$X$26,1),MATCH($C143,'Shortlist teams'!$Y$6:$AC$6,1))=0,"",COUNTIF('De Teams'!I$5:I$25,'De Uitslagen'!$B143)*INDEX('Shortlist teams'!$Y$7:$AC$26,MATCH($A143,'Shortlist teams'!$X$7:$X$26,1),MATCH($C143,'Shortlist teams'!$Y$6:$AC$6,1))),"")</f>
        <v>13</v>
      </c>
      <c r="L143">
        <f>IFERROR(IF(COUNTIF('De Teams'!J$5:J$25,'De Uitslagen'!$B143)*INDEX('Shortlist teams'!$Y$7:$AC$26,MATCH($A143,'Shortlist teams'!$X$7:$X$26,1),MATCH($C143,'Shortlist teams'!$Y$6:$AC$6,1))=0,"",COUNTIF('De Teams'!J$5:J$25,'De Uitslagen'!$B143)*INDEX('Shortlist teams'!$Y$7:$AC$26,MATCH($A143,'Shortlist teams'!$X$7:$X$26,1),MATCH($C143,'Shortlist teams'!$Y$6:$AC$6,1))),"")</f>
        <v>13</v>
      </c>
      <c r="M143">
        <f>IFERROR(IF(COUNTIF('De Teams'!K$5:K$25,'De Uitslagen'!$B143)*INDEX('Shortlist teams'!$Y$7:$AC$26,MATCH($A143,'Shortlist teams'!$X$7:$X$26,1),MATCH($C143,'Shortlist teams'!$Y$6:$AC$6,1))=0,"",COUNTIF('De Teams'!K$5:K$25,'De Uitslagen'!$B143)*INDEX('Shortlist teams'!$Y$7:$AC$26,MATCH($A143,'Shortlist teams'!$X$7:$X$26,1),MATCH($C143,'Shortlist teams'!$Y$6:$AC$6,1))),"")</f>
        <v>13</v>
      </c>
      <c r="N143" t="str">
        <f>IFERROR(IF(COUNTIF('De Teams'!L$5:L$25,'De Uitslagen'!$B143)*INDEX('Shortlist teams'!$Y$7:$AC$26,MATCH($A143,'Shortlist teams'!$X$7:$X$26,1),MATCH($C143,'Shortlist teams'!$Y$6:$AC$6,1))=0,"",COUNTIF('De Teams'!L$5:L$25,'De Uitslagen'!$B143)*INDEX('Shortlist teams'!$Y$7:$AC$26,MATCH($A143,'Shortlist teams'!$X$7:$X$26,1),MATCH($C143,'Shortlist teams'!$Y$6:$AC$6,1))),"")</f>
        <v/>
      </c>
      <c r="O143">
        <f>IFERROR(IF(COUNTIF('De Teams'!M$5:M$25,'De Uitslagen'!$B143)*INDEX('Shortlist teams'!$Y$7:$AC$26,MATCH($A143,'Shortlist teams'!$X$7:$X$26,1),MATCH($C143,'Shortlist teams'!$Y$6:$AC$6,1))=0,"",COUNTIF('De Teams'!M$5:M$25,'De Uitslagen'!$B143)*INDEX('Shortlist teams'!$Y$7:$AC$26,MATCH($A143,'Shortlist teams'!$X$7:$X$26,1),MATCH($C143,'Shortlist teams'!$Y$6:$AC$6,1))),"")</f>
        <v>13</v>
      </c>
      <c r="P143">
        <f>IFERROR(IF(COUNTIF('De Teams'!N$5:N$25,'De Uitslagen'!$B143)*INDEX('Shortlist teams'!$Y$7:$AC$26,MATCH($A143,'Shortlist teams'!$X$7:$X$26,1),MATCH($C143,'Shortlist teams'!$Y$6:$AC$6,1))=0,"",COUNTIF('De Teams'!N$5:N$25,'De Uitslagen'!$B143)*INDEX('Shortlist teams'!$Y$7:$AC$26,MATCH($A143,'Shortlist teams'!$X$7:$X$26,1),MATCH($C143,'Shortlist teams'!$Y$6:$AC$6,1))),"")</f>
        <v>13</v>
      </c>
      <c r="Q143">
        <f>IFERROR(IF(COUNTIF('De Teams'!O$5:O$25,'De Uitslagen'!$B143)*INDEX('Shortlist teams'!$Y$7:$AC$26,MATCH($A143,'Shortlist teams'!$X$7:$X$26,1),MATCH($C143,'Shortlist teams'!$Y$6:$AC$6,1))=0,"",COUNTIF('De Teams'!O$5:O$25,'De Uitslagen'!$B143)*INDEX('Shortlist teams'!$Y$7:$AC$26,MATCH($A143,'Shortlist teams'!$X$7:$X$26,1),MATCH($C143,'Shortlist teams'!$Y$6:$AC$6,1))),"")</f>
        <v>13</v>
      </c>
      <c r="R143" s="3"/>
    </row>
    <row r="144" spans="1:18" ht="14.4" x14ac:dyDescent="0.3">
      <c r="A144" s="1">
        <v>7</v>
      </c>
      <c r="B144" s="8" t="s">
        <v>221</v>
      </c>
      <c r="C144" s="88">
        <f>IFERROR(VLOOKUP('De Uitslagen'!B144,'Shortlist teams'!B:C,2,FALSE),"")</f>
        <v>2</v>
      </c>
      <c r="D144" t="str">
        <f>IFERROR(IF(COUNTIF('De Teams'!B$5:B$25,'De Uitslagen'!$B144)*INDEX('Shortlist teams'!$Y$7:$AC$26,MATCH($A144,'Shortlist teams'!$X$7:$X$26,1),MATCH($C144,'Shortlist teams'!$Y$6:$AC$6,1))=0,"",COUNTIF('De Teams'!B$5:B$25,'De Uitslagen'!$B144)*INDEX('Shortlist teams'!$Y$7:$AC$26,MATCH($A144,'Shortlist teams'!$X$7:$X$26,1),MATCH($C144,'Shortlist teams'!$Y$6:$AC$6,1))),"")</f>
        <v/>
      </c>
      <c r="E144" t="str">
        <f>IFERROR(IF(COUNTIF('De Teams'!C$5:C$25,'De Uitslagen'!$B144)*INDEX('Shortlist teams'!$Y$7:$AC$26,MATCH($A144,'Shortlist teams'!$X$7:$X$26,1),MATCH($C144,'Shortlist teams'!$Y$6:$AC$6,1))=0,"",COUNTIF('De Teams'!C$5:C$25,'De Uitslagen'!$B144)*INDEX('Shortlist teams'!$Y$7:$AC$26,MATCH($A144,'Shortlist teams'!$X$7:$X$26,1),MATCH($C144,'Shortlist teams'!$Y$6:$AC$6,1))),"")</f>
        <v/>
      </c>
      <c r="F144" t="str">
        <f>IFERROR(IF(COUNTIF('De Teams'!D$5:D$25,'De Uitslagen'!$B144)*INDEX('Shortlist teams'!$Y$7:$AC$26,MATCH($A144,'Shortlist teams'!$X$7:$X$26,1),MATCH($C144,'Shortlist teams'!$Y$6:$AC$6,1))=0,"",COUNTIF('De Teams'!D$5:D$25,'De Uitslagen'!$B144)*INDEX('Shortlist teams'!$Y$7:$AC$26,MATCH($A144,'Shortlist teams'!$X$7:$X$26,1),MATCH($C144,'Shortlist teams'!$Y$6:$AC$6,1))),"")</f>
        <v/>
      </c>
      <c r="G144" t="str">
        <f>IFERROR(IF(COUNTIF('De Teams'!E$5:E$25,'De Uitslagen'!$B144)*INDEX('Shortlist teams'!$Y$7:$AC$26,MATCH($A144,'Shortlist teams'!$X$7:$X$26,1),MATCH($C144,'Shortlist teams'!$Y$6:$AC$6,1))=0,"",COUNTIF('De Teams'!E$5:E$25,'De Uitslagen'!$B144)*INDEX('Shortlist teams'!$Y$7:$AC$26,MATCH($A144,'Shortlist teams'!$X$7:$X$26,1),MATCH($C144,'Shortlist teams'!$Y$6:$AC$6,1))),"")</f>
        <v/>
      </c>
      <c r="H144" t="str">
        <f>IFERROR(IF(COUNTIF('De Teams'!F$5:F$25,'De Uitslagen'!$B144)*INDEX('Shortlist teams'!$Y$7:$AC$26,MATCH($A144,'Shortlist teams'!$X$7:$X$26,1),MATCH($C144,'Shortlist teams'!$Y$6:$AC$6,1))=0,"",COUNTIF('De Teams'!F$5:F$25,'De Uitslagen'!$B144)*INDEX('Shortlist teams'!$Y$7:$AC$26,MATCH($A144,'Shortlist teams'!$X$7:$X$26,1),MATCH($C144,'Shortlist teams'!$Y$6:$AC$6,1))),"")</f>
        <v/>
      </c>
      <c r="I144" t="str">
        <f>IFERROR(IF(COUNTIF('De Teams'!G$5:G$25,'De Uitslagen'!$B144)*INDEX('Shortlist teams'!$Y$7:$AC$26,MATCH($A144,'Shortlist teams'!$X$7:$X$26,1),MATCH($C144,'Shortlist teams'!$Y$6:$AC$6,1))=0,"",COUNTIF('De Teams'!G$5:G$25,'De Uitslagen'!$B144)*INDEX('Shortlist teams'!$Y$7:$AC$26,MATCH($A144,'Shortlist teams'!$X$7:$X$26,1),MATCH($C144,'Shortlist teams'!$Y$6:$AC$6,1))),"")</f>
        <v/>
      </c>
      <c r="J144" t="str">
        <f>IFERROR(IF(COUNTIF('De Teams'!H$5:H$25,'De Uitslagen'!$B144)*INDEX('Shortlist teams'!$Y$7:$AC$26,MATCH($A144,'Shortlist teams'!$X$7:$X$26,1),MATCH($C144,'Shortlist teams'!$Y$6:$AC$6,1))=0,"",COUNTIF('De Teams'!H$5:H$25,'De Uitslagen'!$B144)*INDEX('Shortlist teams'!$Y$7:$AC$26,MATCH($A144,'Shortlist teams'!$X$7:$X$26,1),MATCH($C144,'Shortlist teams'!$Y$6:$AC$6,1))),"")</f>
        <v/>
      </c>
      <c r="K144" t="str">
        <f>IFERROR(IF(COUNTIF('De Teams'!I$5:I$25,'De Uitslagen'!$B144)*INDEX('Shortlist teams'!$Y$7:$AC$26,MATCH($A144,'Shortlist teams'!$X$7:$X$26,1),MATCH($C144,'Shortlist teams'!$Y$6:$AC$6,1))=0,"",COUNTIF('De Teams'!I$5:I$25,'De Uitslagen'!$B144)*INDEX('Shortlist teams'!$Y$7:$AC$26,MATCH($A144,'Shortlist teams'!$X$7:$X$26,1),MATCH($C144,'Shortlist teams'!$Y$6:$AC$6,1))),"")</f>
        <v/>
      </c>
      <c r="L144" t="str">
        <f>IFERROR(IF(COUNTIF('De Teams'!J$5:J$25,'De Uitslagen'!$B144)*INDEX('Shortlist teams'!$Y$7:$AC$26,MATCH($A144,'Shortlist teams'!$X$7:$X$26,1),MATCH($C144,'Shortlist teams'!$Y$6:$AC$6,1))=0,"",COUNTIF('De Teams'!J$5:J$25,'De Uitslagen'!$B144)*INDEX('Shortlist teams'!$Y$7:$AC$26,MATCH($A144,'Shortlist teams'!$X$7:$X$26,1),MATCH($C144,'Shortlist teams'!$Y$6:$AC$6,1))),"")</f>
        <v/>
      </c>
      <c r="M144" t="str">
        <f>IFERROR(IF(COUNTIF('De Teams'!K$5:K$25,'De Uitslagen'!$B144)*INDEX('Shortlist teams'!$Y$7:$AC$26,MATCH($A144,'Shortlist teams'!$X$7:$X$26,1),MATCH($C144,'Shortlist teams'!$Y$6:$AC$6,1))=0,"",COUNTIF('De Teams'!K$5:K$25,'De Uitslagen'!$B144)*INDEX('Shortlist teams'!$Y$7:$AC$26,MATCH($A144,'Shortlist teams'!$X$7:$X$26,1),MATCH($C144,'Shortlist teams'!$Y$6:$AC$6,1))),"")</f>
        <v/>
      </c>
      <c r="N144" t="str">
        <f>IFERROR(IF(COUNTIF('De Teams'!L$5:L$25,'De Uitslagen'!$B144)*INDEX('Shortlist teams'!$Y$7:$AC$26,MATCH($A144,'Shortlist teams'!$X$7:$X$26,1),MATCH($C144,'Shortlist teams'!$Y$6:$AC$6,1))=0,"",COUNTIF('De Teams'!L$5:L$25,'De Uitslagen'!$B144)*INDEX('Shortlist teams'!$Y$7:$AC$26,MATCH($A144,'Shortlist teams'!$X$7:$X$26,1),MATCH($C144,'Shortlist teams'!$Y$6:$AC$6,1))),"")</f>
        <v/>
      </c>
      <c r="O144" t="str">
        <f>IFERROR(IF(COUNTIF('De Teams'!M$5:M$25,'De Uitslagen'!$B144)*INDEX('Shortlist teams'!$Y$7:$AC$26,MATCH($A144,'Shortlist teams'!$X$7:$X$26,1),MATCH($C144,'Shortlist teams'!$Y$6:$AC$6,1))=0,"",COUNTIF('De Teams'!M$5:M$25,'De Uitslagen'!$B144)*INDEX('Shortlist teams'!$Y$7:$AC$26,MATCH($A144,'Shortlist teams'!$X$7:$X$26,1),MATCH($C144,'Shortlist teams'!$Y$6:$AC$6,1))),"")</f>
        <v/>
      </c>
      <c r="P144" t="str">
        <f>IFERROR(IF(COUNTIF('De Teams'!N$5:N$25,'De Uitslagen'!$B144)*INDEX('Shortlist teams'!$Y$7:$AC$26,MATCH($A144,'Shortlist teams'!$X$7:$X$26,1),MATCH($C144,'Shortlist teams'!$Y$6:$AC$6,1))=0,"",COUNTIF('De Teams'!N$5:N$25,'De Uitslagen'!$B144)*INDEX('Shortlist teams'!$Y$7:$AC$26,MATCH($A144,'Shortlist teams'!$X$7:$X$26,1),MATCH($C144,'Shortlist teams'!$Y$6:$AC$6,1))),"")</f>
        <v/>
      </c>
      <c r="Q144" t="str">
        <f>IFERROR(IF(COUNTIF('De Teams'!O$5:O$25,'De Uitslagen'!$B144)*INDEX('Shortlist teams'!$Y$7:$AC$26,MATCH($A144,'Shortlist teams'!$X$7:$X$26,1),MATCH($C144,'Shortlist teams'!$Y$6:$AC$6,1))=0,"",COUNTIF('De Teams'!O$5:O$25,'De Uitslagen'!$B144)*INDEX('Shortlist teams'!$Y$7:$AC$26,MATCH($A144,'Shortlist teams'!$X$7:$X$26,1),MATCH($C144,'Shortlist teams'!$Y$6:$AC$6,1))),"")</f>
        <v/>
      </c>
      <c r="R144" s="3"/>
    </row>
    <row r="145" spans="1:18" ht="14.4" x14ac:dyDescent="0.3">
      <c r="A145" s="1">
        <v>8</v>
      </c>
      <c r="B145" s="8" t="s">
        <v>119</v>
      </c>
      <c r="C145" s="88">
        <f>IFERROR(VLOOKUP('De Uitslagen'!B145,'Shortlist teams'!B:C,2,FALSE),"")</f>
        <v>3</v>
      </c>
      <c r="D145">
        <f>IFERROR(IF(COUNTIF('De Teams'!B$5:B$25,'De Uitslagen'!$B145)*INDEX('Shortlist teams'!$Y$7:$AC$26,MATCH($A145,'Shortlist teams'!$X$7:$X$26,1),MATCH($C145,'Shortlist teams'!$Y$6:$AC$6,1))=0,"",COUNTIF('De Teams'!B$5:B$25,'De Uitslagen'!$B145)*INDEX('Shortlist teams'!$Y$7:$AC$26,MATCH($A145,'Shortlist teams'!$X$7:$X$26,1),MATCH($C145,'Shortlist teams'!$Y$6:$AC$6,1))),"")</f>
        <v>17</v>
      </c>
      <c r="E145" t="str">
        <f>IFERROR(IF(COUNTIF('De Teams'!C$5:C$25,'De Uitslagen'!$B145)*INDEX('Shortlist teams'!$Y$7:$AC$26,MATCH($A145,'Shortlist teams'!$X$7:$X$26,1),MATCH($C145,'Shortlist teams'!$Y$6:$AC$6,1))=0,"",COUNTIF('De Teams'!C$5:C$25,'De Uitslagen'!$B145)*INDEX('Shortlist teams'!$Y$7:$AC$26,MATCH($A145,'Shortlist teams'!$X$7:$X$26,1),MATCH($C145,'Shortlist teams'!$Y$6:$AC$6,1))),"")</f>
        <v/>
      </c>
      <c r="F145">
        <f>IFERROR(IF(COUNTIF('De Teams'!D$5:D$25,'De Uitslagen'!$B145)*INDEX('Shortlist teams'!$Y$7:$AC$26,MATCH($A145,'Shortlist teams'!$X$7:$X$26,1),MATCH($C145,'Shortlist teams'!$Y$6:$AC$6,1))=0,"",COUNTIF('De Teams'!D$5:D$25,'De Uitslagen'!$B145)*INDEX('Shortlist teams'!$Y$7:$AC$26,MATCH($A145,'Shortlist teams'!$X$7:$X$26,1),MATCH($C145,'Shortlist teams'!$Y$6:$AC$6,1))),"")</f>
        <v>17</v>
      </c>
      <c r="G145">
        <f>IFERROR(IF(COUNTIF('De Teams'!E$5:E$25,'De Uitslagen'!$B145)*INDEX('Shortlist teams'!$Y$7:$AC$26,MATCH($A145,'Shortlist teams'!$X$7:$X$26,1),MATCH($C145,'Shortlist teams'!$Y$6:$AC$6,1))=0,"",COUNTIF('De Teams'!E$5:E$25,'De Uitslagen'!$B145)*INDEX('Shortlist teams'!$Y$7:$AC$26,MATCH($A145,'Shortlist teams'!$X$7:$X$26,1),MATCH($C145,'Shortlist teams'!$Y$6:$AC$6,1))),"")</f>
        <v>17</v>
      </c>
      <c r="H145" t="str">
        <f>IFERROR(IF(COUNTIF('De Teams'!F$5:F$25,'De Uitslagen'!$B145)*INDEX('Shortlist teams'!$Y$7:$AC$26,MATCH($A145,'Shortlist teams'!$X$7:$X$26,1),MATCH($C145,'Shortlist teams'!$Y$6:$AC$6,1))=0,"",COUNTIF('De Teams'!F$5:F$25,'De Uitslagen'!$B145)*INDEX('Shortlist teams'!$Y$7:$AC$26,MATCH($A145,'Shortlist teams'!$X$7:$X$26,1),MATCH($C145,'Shortlist teams'!$Y$6:$AC$6,1))),"")</f>
        <v/>
      </c>
      <c r="I145" t="str">
        <f>IFERROR(IF(COUNTIF('De Teams'!G$5:G$25,'De Uitslagen'!$B145)*INDEX('Shortlist teams'!$Y$7:$AC$26,MATCH($A145,'Shortlist teams'!$X$7:$X$26,1),MATCH($C145,'Shortlist teams'!$Y$6:$AC$6,1))=0,"",COUNTIF('De Teams'!G$5:G$25,'De Uitslagen'!$B145)*INDEX('Shortlist teams'!$Y$7:$AC$26,MATCH($A145,'Shortlist teams'!$X$7:$X$26,1),MATCH($C145,'Shortlist teams'!$Y$6:$AC$6,1))),"")</f>
        <v/>
      </c>
      <c r="J145" t="str">
        <f>IFERROR(IF(COUNTIF('De Teams'!H$5:H$25,'De Uitslagen'!$B145)*INDEX('Shortlist teams'!$Y$7:$AC$26,MATCH($A145,'Shortlist teams'!$X$7:$X$26,1),MATCH($C145,'Shortlist teams'!$Y$6:$AC$6,1))=0,"",COUNTIF('De Teams'!H$5:H$25,'De Uitslagen'!$B145)*INDEX('Shortlist teams'!$Y$7:$AC$26,MATCH($A145,'Shortlist teams'!$X$7:$X$26,1),MATCH($C145,'Shortlist teams'!$Y$6:$AC$6,1))),"")</f>
        <v/>
      </c>
      <c r="K145">
        <f>IFERROR(IF(COUNTIF('De Teams'!I$5:I$25,'De Uitslagen'!$B145)*INDEX('Shortlist teams'!$Y$7:$AC$26,MATCH($A145,'Shortlist teams'!$X$7:$X$26,1),MATCH($C145,'Shortlist teams'!$Y$6:$AC$6,1))=0,"",COUNTIF('De Teams'!I$5:I$25,'De Uitslagen'!$B145)*INDEX('Shortlist teams'!$Y$7:$AC$26,MATCH($A145,'Shortlist teams'!$X$7:$X$26,1),MATCH($C145,'Shortlist teams'!$Y$6:$AC$6,1))),"")</f>
        <v>17</v>
      </c>
      <c r="L145">
        <f>IFERROR(IF(COUNTIF('De Teams'!J$5:J$25,'De Uitslagen'!$B145)*INDEX('Shortlist teams'!$Y$7:$AC$26,MATCH($A145,'Shortlist teams'!$X$7:$X$26,1),MATCH($C145,'Shortlist teams'!$Y$6:$AC$6,1))=0,"",COUNTIF('De Teams'!J$5:J$25,'De Uitslagen'!$B145)*INDEX('Shortlist teams'!$Y$7:$AC$26,MATCH($A145,'Shortlist teams'!$X$7:$X$26,1),MATCH($C145,'Shortlist teams'!$Y$6:$AC$6,1))),"")</f>
        <v>17</v>
      </c>
      <c r="M145" t="str">
        <f>IFERROR(IF(COUNTIF('De Teams'!K$5:K$25,'De Uitslagen'!$B145)*INDEX('Shortlist teams'!$Y$7:$AC$26,MATCH($A145,'Shortlist teams'!$X$7:$X$26,1),MATCH($C145,'Shortlist teams'!$Y$6:$AC$6,1))=0,"",COUNTIF('De Teams'!K$5:K$25,'De Uitslagen'!$B145)*INDEX('Shortlist teams'!$Y$7:$AC$26,MATCH($A145,'Shortlist teams'!$X$7:$X$26,1),MATCH($C145,'Shortlist teams'!$Y$6:$AC$6,1))),"")</f>
        <v/>
      </c>
      <c r="N145" t="str">
        <f>IFERROR(IF(COUNTIF('De Teams'!L$5:L$25,'De Uitslagen'!$B145)*INDEX('Shortlist teams'!$Y$7:$AC$26,MATCH($A145,'Shortlist teams'!$X$7:$X$26,1),MATCH($C145,'Shortlist teams'!$Y$6:$AC$6,1))=0,"",COUNTIF('De Teams'!L$5:L$25,'De Uitslagen'!$B145)*INDEX('Shortlist teams'!$Y$7:$AC$26,MATCH($A145,'Shortlist teams'!$X$7:$X$26,1),MATCH($C145,'Shortlist teams'!$Y$6:$AC$6,1))),"")</f>
        <v/>
      </c>
      <c r="O145" t="str">
        <f>IFERROR(IF(COUNTIF('De Teams'!M$5:M$25,'De Uitslagen'!$B145)*INDEX('Shortlist teams'!$Y$7:$AC$26,MATCH($A145,'Shortlist teams'!$X$7:$X$26,1),MATCH($C145,'Shortlist teams'!$Y$6:$AC$6,1))=0,"",COUNTIF('De Teams'!M$5:M$25,'De Uitslagen'!$B145)*INDEX('Shortlist teams'!$Y$7:$AC$26,MATCH($A145,'Shortlist teams'!$X$7:$X$26,1),MATCH($C145,'Shortlist teams'!$Y$6:$AC$6,1))),"")</f>
        <v/>
      </c>
      <c r="P145">
        <f>IFERROR(IF(COUNTIF('De Teams'!N$5:N$25,'De Uitslagen'!$B145)*INDEX('Shortlist teams'!$Y$7:$AC$26,MATCH($A145,'Shortlist teams'!$X$7:$X$26,1),MATCH($C145,'Shortlist teams'!$Y$6:$AC$6,1))=0,"",COUNTIF('De Teams'!N$5:N$25,'De Uitslagen'!$B145)*INDEX('Shortlist teams'!$Y$7:$AC$26,MATCH($A145,'Shortlist teams'!$X$7:$X$26,1),MATCH($C145,'Shortlist teams'!$Y$6:$AC$6,1))),"")</f>
        <v>17</v>
      </c>
      <c r="Q145" t="str">
        <f>IFERROR(IF(COUNTIF('De Teams'!O$5:O$25,'De Uitslagen'!$B145)*INDEX('Shortlist teams'!$Y$7:$AC$26,MATCH($A145,'Shortlist teams'!$X$7:$X$26,1),MATCH($C145,'Shortlist teams'!$Y$6:$AC$6,1))=0,"",COUNTIF('De Teams'!O$5:O$25,'De Uitslagen'!$B145)*INDEX('Shortlist teams'!$Y$7:$AC$26,MATCH($A145,'Shortlist teams'!$X$7:$X$26,1),MATCH($C145,'Shortlist teams'!$Y$6:$AC$6,1))),"")</f>
        <v/>
      </c>
      <c r="R145" s="3"/>
    </row>
    <row r="146" spans="1:18" ht="14.4" x14ac:dyDescent="0.3">
      <c r="A146" s="1">
        <v>9</v>
      </c>
      <c r="B146" s="7" t="s">
        <v>225</v>
      </c>
      <c r="C146" s="88">
        <f>IFERROR(VLOOKUP('De Uitslagen'!B146,'Shortlist teams'!B:C,2,FALSE),"")</f>
        <v>3</v>
      </c>
      <c r="D146">
        <f>IFERROR(IF(COUNTIF('De Teams'!B$5:B$25,'De Uitslagen'!$B146)*INDEX('Shortlist teams'!$Y$7:$AC$26,MATCH($A146,'Shortlist teams'!$X$7:$X$26,1),MATCH($C146,'Shortlist teams'!$Y$6:$AC$6,1))=0,"",COUNTIF('De Teams'!B$5:B$25,'De Uitslagen'!$B146)*INDEX('Shortlist teams'!$Y$7:$AC$26,MATCH($A146,'Shortlist teams'!$X$7:$X$26,1),MATCH($C146,'Shortlist teams'!$Y$6:$AC$6,1))),"")</f>
        <v>16</v>
      </c>
      <c r="E146" t="str">
        <f>IFERROR(IF(COUNTIF('De Teams'!C$5:C$25,'De Uitslagen'!$B146)*INDEX('Shortlist teams'!$Y$7:$AC$26,MATCH($A146,'Shortlist teams'!$X$7:$X$26,1),MATCH($C146,'Shortlist teams'!$Y$6:$AC$6,1))=0,"",COUNTIF('De Teams'!C$5:C$25,'De Uitslagen'!$B146)*INDEX('Shortlist teams'!$Y$7:$AC$26,MATCH($A146,'Shortlist teams'!$X$7:$X$26,1),MATCH($C146,'Shortlist teams'!$Y$6:$AC$6,1))),"")</f>
        <v/>
      </c>
      <c r="F146" t="str">
        <f>IFERROR(IF(COUNTIF('De Teams'!D$5:D$25,'De Uitslagen'!$B146)*INDEX('Shortlist teams'!$Y$7:$AC$26,MATCH($A146,'Shortlist teams'!$X$7:$X$26,1),MATCH($C146,'Shortlist teams'!$Y$6:$AC$6,1))=0,"",COUNTIF('De Teams'!D$5:D$25,'De Uitslagen'!$B146)*INDEX('Shortlist teams'!$Y$7:$AC$26,MATCH($A146,'Shortlist teams'!$X$7:$X$26,1),MATCH($C146,'Shortlist teams'!$Y$6:$AC$6,1))),"")</f>
        <v/>
      </c>
      <c r="G146" t="str">
        <f>IFERROR(IF(COUNTIF('De Teams'!E$5:E$25,'De Uitslagen'!$B146)*INDEX('Shortlist teams'!$Y$7:$AC$26,MATCH($A146,'Shortlist teams'!$X$7:$X$26,1),MATCH($C146,'Shortlist teams'!$Y$6:$AC$6,1))=0,"",COUNTIF('De Teams'!E$5:E$25,'De Uitslagen'!$B146)*INDEX('Shortlist teams'!$Y$7:$AC$26,MATCH($A146,'Shortlist teams'!$X$7:$X$26,1),MATCH($C146,'Shortlist teams'!$Y$6:$AC$6,1))),"")</f>
        <v/>
      </c>
      <c r="H146" t="str">
        <f>IFERROR(IF(COUNTIF('De Teams'!F$5:F$25,'De Uitslagen'!$B146)*INDEX('Shortlist teams'!$Y$7:$AC$26,MATCH($A146,'Shortlist teams'!$X$7:$X$26,1),MATCH($C146,'Shortlist teams'!$Y$6:$AC$6,1))=0,"",COUNTIF('De Teams'!F$5:F$25,'De Uitslagen'!$B146)*INDEX('Shortlist teams'!$Y$7:$AC$26,MATCH($A146,'Shortlist teams'!$X$7:$X$26,1),MATCH($C146,'Shortlist teams'!$Y$6:$AC$6,1))),"")</f>
        <v/>
      </c>
      <c r="I146" t="str">
        <f>IFERROR(IF(COUNTIF('De Teams'!G$5:G$25,'De Uitslagen'!$B146)*INDEX('Shortlist teams'!$Y$7:$AC$26,MATCH($A146,'Shortlist teams'!$X$7:$X$26,1),MATCH($C146,'Shortlist teams'!$Y$6:$AC$6,1))=0,"",COUNTIF('De Teams'!G$5:G$25,'De Uitslagen'!$B146)*INDEX('Shortlist teams'!$Y$7:$AC$26,MATCH($A146,'Shortlist teams'!$X$7:$X$26,1),MATCH($C146,'Shortlist teams'!$Y$6:$AC$6,1))),"")</f>
        <v/>
      </c>
      <c r="J146" t="str">
        <f>IFERROR(IF(COUNTIF('De Teams'!H$5:H$25,'De Uitslagen'!$B146)*INDEX('Shortlist teams'!$Y$7:$AC$26,MATCH($A146,'Shortlist teams'!$X$7:$X$26,1),MATCH($C146,'Shortlist teams'!$Y$6:$AC$6,1))=0,"",COUNTIF('De Teams'!H$5:H$25,'De Uitslagen'!$B146)*INDEX('Shortlist teams'!$Y$7:$AC$26,MATCH($A146,'Shortlist teams'!$X$7:$X$26,1),MATCH($C146,'Shortlist teams'!$Y$6:$AC$6,1))),"")</f>
        <v/>
      </c>
      <c r="K146">
        <f>IFERROR(IF(COUNTIF('De Teams'!I$5:I$25,'De Uitslagen'!$B146)*INDEX('Shortlist teams'!$Y$7:$AC$26,MATCH($A146,'Shortlist teams'!$X$7:$X$26,1),MATCH($C146,'Shortlist teams'!$Y$6:$AC$6,1))=0,"",COUNTIF('De Teams'!I$5:I$25,'De Uitslagen'!$B146)*INDEX('Shortlist teams'!$Y$7:$AC$26,MATCH($A146,'Shortlist teams'!$X$7:$X$26,1),MATCH($C146,'Shortlist teams'!$Y$6:$AC$6,1))),"")</f>
        <v>16</v>
      </c>
      <c r="L146" t="str">
        <f>IFERROR(IF(COUNTIF('De Teams'!J$5:J$25,'De Uitslagen'!$B146)*INDEX('Shortlist teams'!$Y$7:$AC$26,MATCH($A146,'Shortlist teams'!$X$7:$X$26,1),MATCH($C146,'Shortlist teams'!$Y$6:$AC$6,1))=0,"",COUNTIF('De Teams'!J$5:J$25,'De Uitslagen'!$B146)*INDEX('Shortlist teams'!$Y$7:$AC$26,MATCH($A146,'Shortlist teams'!$X$7:$X$26,1),MATCH($C146,'Shortlist teams'!$Y$6:$AC$6,1))),"")</f>
        <v/>
      </c>
      <c r="M146" t="str">
        <f>IFERROR(IF(COUNTIF('De Teams'!K$5:K$25,'De Uitslagen'!$B146)*INDEX('Shortlist teams'!$Y$7:$AC$26,MATCH($A146,'Shortlist teams'!$X$7:$X$26,1),MATCH($C146,'Shortlist teams'!$Y$6:$AC$6,1))=0,"",COUNTIF('De Teams'!K$5:K$25,'De Uitslagen'!$B146)*INDEX('Shortlist teams'!$Y$7:$AC$26,MATCH($A146,'Shortlist teams'!$X$7:$X$26,1),MATCH($C146,'Shortlist teams'!$Y$6:$AC$6,1))),"")</f>
        <v/>
      </c>
      <c r="N146" t="str">
        <f>IFERROR(IF(COUNTIF('De Teams'!L$5:L$25,'De Uitslagen'!$B146)*INDEX('Shortlist teams'!$Y$7:$AC$26,MATCH($A146,'Shortlist teams'!$X$7:$X$26,1),MATCH($C146,'Shortlist teams'!$Y$6:$AC$6,1))=0,"",COUNTIF('De Teams'!L$5:L$25,'De Uitslagen'!$B146)*INDEX('Shortlist teams'!$Y$7:$AC$26,MATCH($A146,'Shortlist teams'!$X$7:$X$26,1),MATCH($C146,'Shortlist teams'!$Y$6:$AC$6,1))),"")</f>
        <v/>
      </c>
      <c r="O146" t="str">
        <f>IFERROR(IF(COUNTIF('De Teams'!M$5:M$25,'De Uitslagen'!$B146)*INDEX('Shortlist teams'!$Y$7:$AC$26,MATCH($A146,'Shortlist teams'!$X$7:$X$26,1),MATCH($C146,'Shortlist teams'!$Y$6:$AC$6,1))=0,"",COUNTIF('De Teams'!M$5:M$25,'De Uitslagen'!$B146)*INDEX('Shortlist teams'!$Y$7:$AC$26,MATCH($A146,'Shortlist teams'!$X$7:$X$26,1),MATCH($C146,'Shortlist teams'!$Y$6:$AC$6,1))),"")</f>
        <v/>
      </c>
      <c r="P146" t="str">
        <f>IFERROR(IF(COUNTIF('De Teams'!N$5:N$25,'De Uitslagen'!$B146)*INDEX('Shortlist teams'!$Y$7:$AC$26,MATCH($A146,'Shortlist teams'!$X$7:$X$26,1),MATCH($C146,'Shortlist teams'!$Y$6:$AC$6,1))=0,"",COUNTIF('De Teams'!N$5:N$25,'De Uitslagen'!$B146)*INDEX('Shortlist teams'!$Y$7:$AC$26,MATCH($A146,'Shortlist teams'!$X$7:$X$26,1),MATCH($C146,'Shortlist teams'!$Y$6:$AC$6,1))),"")</f>
        <v/>
      </c>
      <c r="Q146" t="str">
        <f>IFERROR(IF(COUNTIF('De Teams'!O$5:O$25,'De Uitslagen'!$B146)*INDEX('Shortlist teams'!$Y$7:$AC$26,MATCH($A146,'Shortlist teams'!$X$7:$X$26,1),MATCH($C146,'Shortlist teams'!$Y$6:$AC$6,1))=0,"",COUNTIF('De Teams'!O$5:O$25,'De Uitslagen'!$B146)*INDEX('Shortlist teams'!$Y$7:$AC$26,MATCH($A146,'Shortlist teams'!$X$7:$X$26,1),MATCH($C146,'Shortlist teams'!$Y$6:$AC$6,1))),"")</f>
        <v/>
      </c>
      <c r="R146" s="3"/>
    </row>
    <row r="147" spans="1:18" ht="14.4" x14ac:dyDescent="0.3">
      <c r="A147" s="1">
        <v>10</v>
      </c>
      <c r="B147" s="5" t="s">
        <v>237</v>
      </c>
      <c r="C147" s="88">
        <f>IFERROR(VLOOKUP('De Uitslagen'!B147,'Shortlist teams'!B:C,2,FALSE),"")</f>
        <v>4</v>
      </c>
      <c r="D147" t="str">
        <f>IFERROR(IF(COUNTIF('De Teams'!B$5:B$25,'De Uitslagen'!$B147)*INDEX('Shortlist teams'!$Y$7:$AC$26,MATCH($A147,'Shortlist teams'!$X$7:$X$26,1),MATCH($C147,'Shortlist teams'!$Y$6:$AC$6,1))=0,"",COUNTIF('De Teams'!B$5:B$25,'De Uitslagen'!$B147)*INDEX('Shortlist teams'!$Y$7:$AC$26,MATCH($A147,'Shortlist teams'!$X$7:$X$26,1),MATCH($C147,'Shortlist teams'!$Y$6:$AC$6,1))),"")</f>
        <v/>
      </c>
      <c r="E147" t="str">
        <f>IFERROR(IF(COUNTIF('De Teams'!C$5:C$25,'De Uitslagen'!$B147)*INDEX('Shortlist teams'!$Y$7:$AC$26,MATCH($A147,'Shortlist teams'!$X$7:$X$26,1),MATCH($C147,'Shortlist teams'!$Y$6:$AC$6,1))=0,"",COUNTIF('De Teams'!C$5:C$25,'De Uitslagen'!$B147)*INDEX('Shortlist teams'!$Y$7:$AC$26,MATCH($A147,'Shortlist teams'!$X$7:$X$26,1),MATCH($C147,'Shortlist teams'!$Y$6:$AC$6,1))),"")</f>
        <v/>
      </c>
      <c r="F147" t="str">
        <f>IFERROR(IF(COUNTIF('De Teams'!D$5:D$25,'De Uitslagen'!$B147)*INDEX('Shortlist teams'!$Y$7:$AC$26,MATCH($A147,'Shortlist teams'!$X$7:$X$26,1),MATCH($C147,'Shortlist teams'!$Y$6:$AC$6,1))=0,"",COUNTIF('De Teams'!D$5:D$25,'De Uitslagen'!$B147)*INDEX('Shortlist teams'!$Y$7:$AC$26,MATCH($A147,'Shortlist teams'!$X$7:$X$26,1),MATCH($C147,'Shortlist teams'!$Y$6:$AC$6,1))),"")</f>
        <v/>
      </c>
      <c r="G147" t="str">
        <f>IFERROR(IF(COUNTIF('De Teams'!E$5:E$25,'De Uitslagen'!$B147)*INDEX('Shortlist teams'!$Y$7:$AC$26,MATCH($A147,'Shortlist teams'!$X$7:$X$26,1),MATCH($C147,'Shortlist teams'!$Y$6:$AC$6,1))=0,"",COUNTIF('De Teams'!E$5:E$25,'De Uitslagen'!$B147)*INDEX('Shortlist teams'!$Y$7:$AC$26,MATCH($A147,'Shortlist teams'!$X$7:$X$26,1),MATCH($C147,'Shortlist teams'!$Y$6:$AC$6,1))),"")</f>
        <v/>
      </c>
      <c r="H147" t="str">
        <f>IFERROR(IF(COUNTIF('De Teams'!F$5:F$25,'De Uitslagen'!$B147)*INDEX('Shortlist teams'!$Y$7:$AC$26,MATCH($A147,'Shortlist teams'!$X$7:$X$26,1),MATCH($C147,'Shortlist teams'!$Y$6:$AC$6,1))=0,"",COUNTIF('De Teams'!F$5:F$25,'De Uitslagen'!$B147)*INDEX('Shortlist teams'!$Y$7:$AC$26,MATCH($A147,'Shortlist teams'!$X$7:$X$26,1),MATCH($C147,'Shortlist teams'!$Y$6:$AC$6,1))),"")</f>
        <v/>
      </c>
      <c r="I147" t="str">
        <f>IFERROR(IF(COUNTIF('De Teams'!G$5:G$25,'De Uitslagen'!$B147)*INDEX('Shortlist teams'!$Y$7:$AC$26,MATCH($A147,'Shortlist teams'!$X$7:$X$26,1),MATCH($C147,'Shortlist teams'!$Y$6:$AC$6,1))=0,"",COUNTIF('De Teams'!G$5:G$25,'De Uitslagen'!$B147)*INDEX('Shortlist teams'!$Y$7:$AC$26,MATCH($A147,'Shortlist teams'!$X$7:$X$26,1),MATCH($C147,'Shortlist teams'!$Y$6:$AC$6,1))),"")</f>
        <v/>
      </c>
      <c r="J147" t="str">
        <f>IFERROR(IF(COUNTIF('De Teams'!H$5:H$25,'De Uitslagen'!$B147)*INDEX('Shortlist teams'!$Y$7:$AC$26,MATCH($A147,'Shortlist teams'!$X$7:$X$26,1),MATCH($C147,'Shortlist teams'!$Y$6:$AC$6,1))=0,"",COUNTIF('De Teams'!H$5:H$25,'De Uitslagen'!$B147)*INDEX('Shortlist teams'!$Y$7:$AC$26,MATCH($A147,'Shortlist teams'!$X$7:$X$26,1),MATCH($C147,'Shortlist teams'!$Y$6:$AC$6,1))),"")</f>
        <v/>
      </c>
      <c r="K147" t="str">
        <f>IFERROR(IF(COUNTIF('De Teams'!I$5:I$25,'De Uitslagen'!$B147)*INDEX('Shortlist teams'!$Y$7:$AC$26,MATCH($A147,'Shortlist teams'!$X$7:$X$26,1),MATCH($C147,'Shortlist teams'!$Y$6:$AC$6,1))=0,"",COUNTIF('De Teams'!I$5:I$25,'De Uitslagen'!$B147)*INDEX('Shortlist teams'!$Y$7:$AC$26,MATCH($A147,'Shortlist teams'!$X$7:$X$26,1),MATCH($C147,'Shortlist teams'!$Y$6:$AC$6,1))),"")</f>
        <v/>
      </c>
      <c r="L147" t="str">
        <f>IFERROR(IF(COUNTIF('De Teams'!J$5:J$25,'De Uitslagen'!$B147)*INDEX('Shortlist teams'!$Y$7:$AC$26,MATCH($A147,'Shortlist teams'!$X$7:$X$26,1),MATCH($C147,'Shortlist teams'!$Y$6:$AC$6,1))=0,"",COUNTIF('De Teams'!J$5:J$25,'De Uitslagen'!$B147)*INDEX('Shortlist teams'!$Y$7:$AC$26,MATCH($A147,'Shortlist teams'!$X$7:$X$26,1),MATCH($C147,'Shortlist teams'!$Y$6:$AC$6,1))),"")</f>
        <v/>
      </c>
      <c r="M147" t="str">
        <f>IFERROR(IF(COUNTIF('De Teams'!K$5:K$25,'De Uitslagen'!$B147)*INDEX('Shortlist teams'!$Y$7:$AC$26,MATCH($A147,'Shortlist teams'!$X$7:$X$26,1),MATCH($C147,'Shortlist teams'!$Y$6:$AC$6,1))=0,"",COUNTIF('De Teams'!K$5:K$25,'De Uitslagen'!$B147)*INDEX('Shortlist teams'!$Y$7:$AC$26,MATCH($A147,'Shortlist teams'!$X$7:$X$26,1),MATCH($C147,'Shortlist teams'!$Y$6:$AC$6,1))),"")</f>
        <v/>
      </c>
      <c r="N147" t="str">
        <f>IFERROR(IF(COUNTIF('De Teams'!L$5:L$25,'De Uitslagen'!$B147)*INDEX('Shortlist teams'!$Y$7:$AC$26,MATCH($A147,'Shortlist teams'!$X$7:$X$26,1),MATCH($C147,'Shortlist teams'!$Y$6:$AC$6,1))=0,"",COUNTIF('De Teams'!L$5:L$25,'De Uitslagen'!$B147)*INDEX('Shortlist teams'!$Y$7:$AC$26,MATCH($A147,'Shortlist teams'!$X$7:$X$26,1),MATCH($C147,'Shortlist teams'!$Y$6:$AC$6,1))),"")</f>
        <v/>
      </c>
      <c r="O147" t="str">
        <f>IFERROR(IF(COUNTIF('De Teams'!M$5:M$25,'De Uitslagen'!$B147)*INDEX('Shortlist teams'!$Y$7:$AC$26,MATCH($A147,'Shortlist teams'!$X$7:$X$26,1),MATCH($C147,'Shortlist teams'!$Y$6:$AC$6,1))=0,"",COUNTIF('De Teams'!M$5:M$25,'De Uitslagen'!$B147)*INDEX('Shortlist teams'!$Y$7:$AC$26,MATCH($A147,'Shortlist teams'!$X$7:$X$26,1),MATCH($C147,'Shortlist teams'!$Y$6:$AC$6,1))),"")</f>
        <v/>
      </c>
      <c r="P147" t="str">
        <f>IFERROR(IF(COUNTIF('De Teams'!N$5:N$25,'De Uitslagen'!$B147)*INDEX('Shortlist teams'!$Y$7:$AC$26,MATCH($A147,'Shortlist teams'!$X$7:$X$26,1),MATCH($C147,'Shortlist teams'!$Y$6:$AC$6,1))=0,"",COUNTIF('De Teams'!N$5:N$25,'De Uitslagen'!$B147)*INDEX('Shortlist teams'!$Y$7:$AC$26,MATCH($A147,'Shortlist teams'!$X$7:$X$26,1),MATCH($C147,'Shortlist teams'!$Y$6:$AC$6,1))),"")</f>
        <v/>
      </c>
      <c r="Q147" t="str">
        <f>IFERROR(IF(COUNTIF('De Teams'!O$5:O$25,'De Uitslagen'!$B147)*INDEX('Shortlist teams'!$Y$7:$AC$26,MATCH($A147,'Shortlist teams'!$X$7:$X$26,1),MATCH($C147,'Shortlist teams'!$Y$6:$AC$6,1))=0,"",COUNTIF('De Teams'!O$5:O$25,'De Uitslagen'!$B147)*INDEX('Shortlist teams'!$Y$7:$AC$26,MATCH($A147,'Shortlist teams'!$X$7:$X$26,1),MATCH($C147,'Shortlist teams'!$Y$6:$AC$6,1))),"")</f>
        <v/>
      </c>
      <c r="R147" s="3"/>
    </row>
    <row r="148" spans="1:18" ht="14.4" x14ac:dyDescent="0.3">
      <c r="A148" s="1">
        <v>11</v>
      </c>
      <c r="B148" s="7" t="s">
        <v>168</v>
      </c>
      <c r="C148" s="88">
        <f>IFERROR(VLOOKUP('De Uitslagen'!B148,'Shortlist teams'!B:C,2,FALSE),"")</f>
        <v>2</v>
      </c>
      <c r="D148" t="str">
        <f>IFERROR(IF(COUNTIF('De Teams'!B$5:B$25,'De Uitslagen'!$B148)*INDEX('Shortlist teams'!$Y$7:$AC$26,MATCH($A148,'Shortlist teams'!$X$7:$X$26,1),MATCH($C148,'Shortlist teams'!$Y$6:$AC$6,1))=0,"",COUNTIF('De Teams'!B$5:B$25,'De Uitslagen'!$B148)*INDEX('Shortlist teams'!$Y$7:$AC$26,MATCH($A148,'Shortlist teams'!$X$7:$X$26,1),MATCH($C148,'Shortlist teams'!$Y$6:$AC$6,1))),"")</f>
        <v/>
      </c>
      <c r="E148" t="str">
        <f>IFERROR(IF(COUNTIF('De Teams'!C$5:C$25,'De Uitslagen'!$B148)*INDEX('Shortlist teams'!$Y$7:$AC$26,MATCH($A148,'Shortlist teams'!$X$7:$X$26,1),MATCH($C148,'Shortlist teams'!$Y$6:$AC$6,1))=0,"",COUNTIF('De Teams'!C$5:C$25,'De Uitslagen'!$B148)*INDEX('Shortlist teams'!$Y$7:$AC$26,MATCH($A148,'Shortlist teams'!$X$7:$X$26,1),MATCH($C148,'Shortlist teams'!$Y$6:$AC$6,1))),"")</f>
        <v/>
      </c>
      <c r="F148">
        <f>IFERROR(IF(COUNTIF('De Teams'!D$5:D$25,'De Uitslagen'!$B148)*INDEX('Shortlist teams'!$Y$7:$AC$26,MATCH($A148,'Shortlist teams'!$X$7:$X$26,1),MATCH($C148,'Shortlist teams'!$Y$6:$AC$6,1))=0,"",COUNTIF('De Teams'!D$5:D$25,'De Uitslagen'!$B148)*INDEX('Shortlist teams'!$Y$7:$AC$26,MATCH($A148,'Shortlist teams'!$X$7:$X$26,1),MATCH($C148,'Shortlist teams'!$Y$6:$AC$6,1))),"")</f>
        <v>10</v>
      </c>
      <c r="G148">
        <f>IFERROR(IF(COUNTIF('De Teams'!E$5:E$25,'De Uitslagen'!$B148)*INDEX('Shortlist teams'!$Y$7:$AC$26,MATCH($A148,'Shortlist teams'!$X$7:$X$26,1),MATCH($C148,'Shortlist teams'!$Y$6:$AC$6,1))=0,"",COUNTIF('De Teams'!E$5:E$25,'De Uitslagen'!$B148)*INDEX('Shortlist teams'!$Y$7:$AC$26,MATCH($A148,'Shortlist teams'!$X$7:$X$26,1),MATCH($C148,'Shortlist teams'!$Y$6:$AC$6,1))),"")</f>
        <v>10</v>
      </c>
      <c r="H148" t="str">
        <f>IFERROR(IF(COUNTIF('De Teams'!F$5:F$25,'De Uitslagen'!$B148)*INDEX('Shortlist teams'!$Y$7:$AC$26,MATCH($A148,'Shortlist teams'!$X$7:$X$26,1),MATCH($C148,'Shortlist teams'!$Y$6:$AC$6,1))=0,"",COUNTIF('De Teams'!F$5:F$25,'De Uitslagen'!$B148)*INDEX('Shortlist teams'!$Y$7:$AC$26,MATCH($A148,'Shortlist teams'!$X$7:$X$26,1),MATCH($C148,'Shortlist teams'!$Y$6:$AC$6,1))),"")</f>
        <v/>
      </c>
      <c r="I148" t="str">
        <f>IFERROR(IF(COUNTIF('De Teams'!G$5:G$25,'De Uitslagen'!$B148)*INDEX('Shortlist teams'!$Y$7:$AC$26,MATCH($A148,'Shortlist teams'!$X$7:$X$26,1),MATCH($C148,'Shortlist teams'!$Y$6:$AC$6,1))=0,"",COUNTIF('De Teams'!G$5:G$25,'De Uitslagen'!$B148)*INDEX('Shortlist teams'!$Y$7:$AC$26,MATCH($A148,'Shortlist teams'!$X$7:$X$26,1),MATCH($C148,'Shortlist teams'!$Y$6:$AC$6,1))),"")</f>
        <v/>
      </c>
      <c r="J148" t="str">
        <f>IFERROR(IF(COUNTIF('De Teams'!H$5:H$25,'De Uitslagen'!$B148)*INDEX('Shortlist teams'!$Y$7:$AC$26,MATCH($A148,'Shortlist teams'!$X$7:$X$26,1),MATCH($C148,'Shortlist teams'!$Y$6:$AC$6,1))=0,"",COUNTIF('De Teams'!H$5:H$25,'De Uitslagen'!$B148)*INDEX('Shortlist teams'!$Y$7:$AC$26,MATCH($A148,'Shortlist teams'!$X$7:$X$26,1),MATCH($C148,'Shortlist teams'!$Y$6:$AC$6,1))),"")</f>
        <v/>
      </c>
      <c r="K148" t="str">
        <f>IFERROR(IF(COUNTIF('De Teams'!I$5:I$25,'De Uitslagen'!$B148)*INDEX('Shortlist teams'!$Y$7:$AC$26,MATCH($A148,'Shortlist teams'!$X$7:$X$26,1),MATCH($C148,'Shortlist teams'!$Y$6:$AC$6,1))=0,"",COUNTIF('De Teams'!I$5:I$25,'De Uitslagen'!$B148)*INDEX('Shortlist teams'!$Y$7:$AC$26,MATCH($A148,'Shortlist teams'!$X$7:$X$26,1),MATCH($C148,'Shortlist teams'!$Y$6:$AC$6,1))),"")</f>
        <v/>
      </c>
      <c r="L148">
        <f>IFERROR(IF(COUNTIF('De Teams'!J$5:J$25,'De Uitslagen'!$B148)*INDEX('Shortlist teams'!$Y$7:$AC$26,MATCH($A148,'Shortlist teams'!$X$7:$X$26,1),MATCH($C148,'Shortlist teams'!$Y$6:$AC$6,1))=0,"",COUNTIF('De Teams'!J$5:J$25,'De Uitslagen'!$B148)*INDEX('Shortlist teams'!$Y$7:$AC$26,MATCH($A148,'Shortlist teams'!$X$7:$X$26,1),MATCH($C148,'Shortlist teams'!$Y$6:$AC$6,1))),"")</f>
        <v>10</v>
      </c>
      <c r="M148" t="str">
        <f>IFERROR(IF(COUNTIF('De Teams'!K$5:K$25,'De Uitslagen'!$B148)*INDEX('Shortlist teams'!$Y$7:$AC$26,MATCH($A148,'Shortlist teams'!$X$7:$X$26,1),MATCH($C148,'Shortlist teams'!$Y$6:$AC$6,1))=0,"",COUNTIF('De Teams'!K$5:K$25,'De Uitslagen'!$B148)*INDEX('Shortlist teams'!$Y$7:$AC$26,MATCH($A148,'Shortlist teams'!$X$7:$X$26,1),MATCH($C148,'Shortlist teams'!$Y$6:$AC$6,1))),"")</f>
        <v/>
      </c>
      <c r="N148" t="str">
        <f>IFERROR(IF(COUNTIF('De Teams'!L$5:L$25,'De Uitslagen'!$B148)*INDEX('Shortlist teams'!$Y$7:$AC$26,MATCH($A148,'Shortlist teams'!$X$7:$X$26,1),MATCH($C148,'Shortlist teams'!$Y$6:$AC$6,1))=0,"",COUNTIF('De Teams'!L$5:L$25,'De Uitslagen'!$B148)*INDEX('Shortlist teams'!$Y$7:$AC$26,MATCH($A148,'Shortlist teams'!$X$7:$X$26,1),MATCH($C148,'Shortlist teams'!$Y$6:$AC$6,1))),"")</f>
        <v/>
      </c>
      <c r="O148" t="str">
        <f>IFERROR(IF(COUNTIF('De Teams'!M$5:M$25,'De Uitslagen'!$B148)*INDEX('Shortlist teams'!$Y$7:$AC$26,MATCH($A148,'Shortlist teams'!$X$7:$X$26,1),MATCH($C148,'Shortlist teams'!$Y$6:$AC$6,1))=0,"",COUNTIF('De Teams'!M$5:M$25,'De Uitslagen'!$B148)*INDEX('Shortlist teams'!$Y$7:$AC$26,MATCH($A148,'Shortlist teams'!$X$7:$X$26,1),MATCH($C148,'Shortlist teams'!$Y$6:$AC$6,1))),"")</f>
        <v/>
      </c>
      <c r="P148" t="str">
        <f>IFERROR(IF(COUNTIF('De Teams'!N$5:N$25,'De Uitslagen'!$B148)*INDEX('Shortlist teams'!$Y$7:$AC$26,MATCH($A148,'Shortlist teams'!$X$7:$X$26,1),MATCH($C148,'Shortlist teams'!$Y$6:$AC$6,1))=0,"",COUNTIF('De Teams'!N$5:N$25,'De Uitslagen'!$B148)*INDEX('Shortlist teams'!$Y$7:$AC$26,MATCH($A148,'Shortlist teams'!$X$7:$X$26,1),MATCH($C148,'Shortlist teams'!$Y$6:$AC$6,1))),"")</f>
        <v/>
      </c>
      <c r="Q148" t="str">
        <f>IFERROR(IF(COUNTIF('De Teams'!O$5:O$25,'De Uitslagen'!$B148)*INDEX('Shortlist teams'!$Y$7:$AC$26,MATCH($A148,'Shortlist teams'!$X$7:$X$26,1),MATCH($C148,'Shortlist teams'!$Y$6:$AC$6,1))=0,"",COUNTIF('De Teams'!O$5:O$25,'De Uitslagen'!$B148)*INDEX('Shortlist teams'!$Y$7:$AC$26,MATCH($A148,'Shortlist teams'!$X$7:$X$26,1),MATCH($C148,'Shortlist teams'!$Y$6:$AC$6,1))),"")</f>
        <v/>
      </c>
      <c r="R148" s="3"/>
    </row>
    <row r="149" spans="1:18" ht="14.4" x14ac:dyDescent="0.3">
      <c r="A149" s="1">
        <v>12</v>
      </c>
      <c r="B149" s="8" t="s">
        <v>246</v>
      </c>
      <c r="C149" s="88">
        <f>IFERROR(VLOOKUP('De Uitslagen'!B149,'Shortlist teams'!B:C,2,FALSE),"")</f>
        <v>4</v>
      </c>
      <c r="D149" t="str">
        <f>IFERROR(IF(COUNTIF('De Teams'!B$5:B$25,'De Uitslagen'!$B149)*INDEX('Shortlist teams'!$Y$7:$AC$26,MATCH($A149,'Shortlist teams'!$X$7:$X$26,1),MATCH($C149,'Shortlist teams'!$Y$6:$AC$6,1))=0,"",COUNTIF('De Teams'!B$5:B$25,'De Uitslagen'!$B149)*INDEX('Shortlist teams'!$Y$7:$AC$26,MATCH($A149,'Shortlist teams'!$X$7:$X$26,1),MATCH($C149,'Shortlist teams'!$Y$6:$AC$6,1))),"")</f>
        <v/>
      </c>
      <c r="E149" t="str">
        <f>IFERROR(IF(COUNTIF('De Teams'!C$5:C$25,'De Uitslagen'!$B149)*INDEX('Shortlist teams'!$Y$7:$AC$26,MATCH($A149,'Shortlist teams'!$X$7:$X$26,1),MATCH($C149,'Shortlist teams'!$Y$6:$AC$6,1))=0,"",COUNTIF('De Teams'!C$5:C$25,'De Uitslagen'!$B149)*INDEX('Shortlist teams'!$Y$7:$AC$26,MATCH($A149,'Shortlist teams'!$X$7:$X$26,1),MATCH($C149,'Shortlist teams'!$Y$6:$AC$6,1))),"")</f>
        <v/>
      </c>
      <c r="F149">
        <f>IFERROR(IF(COUNTIF('De Teams'!D$5:D$25,'De Uitslagen'!$B149)*INDEX('Shortlist teams'!$Y$7:$AC$26,MATCH($A149,'Shortlist teams'!$X$7:$X$26,1),MATCH($C149,'Shortlist teams'!$Y$6:$AC$6,1))=0,"",COUNTIF('De Teams'!D$5:D$25,'De Uitslagen'!$B149)*INDEX('Shortlist teams'!$Y$7:$AC$26,MATCH($A149,'Shortlist teams'!$X$7:$X$26,1),MATCH($C149,'Shortlist teams'!$Y$6:$AC$6,1))),"")</f>
        <v>15</v>
      </c>
      <c r="G149" t="str">
        <f>IFERROR(IF(COUNTIF('De Teams'!E$5:E$25,'De Uitslagen'!$B149)*INDEX('Shortlist teams'!$Y$7:$AC$26,MATCH($A149,'Shortlist teams'!$X$7:$X$26,1),MATCH($C149,'Shortlist teams'!$Y$6:$AC$6,1))=0,"",COUNTIF('De Teams'!E$5:E$25,'De Uitslagen'!$B149)*INDEX('Shortlist teams'!$Y$7:$AC$26,MATCH($A149,'Shortlist teams'!$X$7:$X$26,1),MATCH($C149,'Shortlist teams'!$Y$6:$AC$6,1))),"")</f>
        <v/>
      </c>
      <c r="H149" t="str">
        <f>IFERROR(IF(COUNTIF('De Teams'!F$5:F$25,'De Uitslagen'!$B149)*INDEX('Shortlist teams'!$Y$7:$AC$26,MATCH($A149,'Shortlist teams'!$X$7:$X$26,1),MATCH($C149,'Shortlist teams'!$Y$6:$AC$6,1))=0,"",COUNTIF('De Teams'!F$5:F$25,'De Uitslagen'!$B149)*INDEX('Shortlist teams'!$Y$7:$AC$26,MATCH($A149,'Shortlist teams'!$X$7:$X$26,1),MATCH($C149,'Shortlist teams'!$Y$6:$AC$6,1))),"")</f>
        <v/>
      </c>
      <c r="I149" t="str">
        <f>IFERROR(IF(COUNTIF('De Teams'!G$5:G$25,'De Uitslagen'!$B149)*INDEX('Shortlist teams'!$Y$7:$AC$26,MATCH($A149,'Shortlist teams'!$X$7:$X$26,1),MATCH($C149,'Shortlist teams'!$Y$6:$AC$6,1))=0,"",COUNTIF('De Teams'!G$5:G$25,'De Uitslagen'!$B149)*INDEX('Shortlist teams'!$Y$7:$AC$26,MATCH($A149,'Shortlist teams'!$X$7:$X$26,1),MATCH($C149,'Shortlist teams'!$Y$6:$AC$6,1))),"")</f>
        <v/>
      </c>
      <c r="J149" t="str">
        <f>IFERROR(IF(COUNTIF('De Teams'!H$5:H$25,'De Uitslagen'!$B149)*INDEX('Shortlist teams'!$Y$7:$AC$26,MATCH($A149,'Shortlist teams'!$X$7:$X$26,1),MATCH($C149,'Shortlist teams'!$Y$6:$AC$6,1))=0,"",COUNTIF('De Teams'!H$5:H$25,'De Uitslagen'!$B149)*INDEX('Shortlist teams'!$Y$7:$AC$26,MATCH($A149,'Shortlist teams'!$X$7:$X$26,1),MATCH($C149,'Shortlist teams'!$Y$6:$AC$6,1))),"")</f>
        <v/>
      </c>
      <c r="K149" t="str">
        <f>IFERROR(IF(COUNTIF('De Teams'!I$5:I$25,'De Uitslagen'!$B149)*INDEX('Shortlist teams'!$Y$7:$AC$26,MATCH($A149,'Shortlist teams'!$X$7:$X$26,1),MATCH($C149,'Shortlist teams'!$Y$6:$AC$6,1))=0,"",COUNTIF('De Teams'!I$5:I$25,'De Uitslagen'!$B149)*INDEX('Shortlist teams'!$Y$7:$AC$26,MATCH($A149,'Shortlist teams'!$X$7:$X$26,1),MATCH($C149,'Shortlist teams'!$Y$6:$AC$6,1))),"")</f>
        <v/>
      </c>
      <c r="L149" t="str">
        <f>IFERROR(IF(COUNTIF('De Teams'!J$5:J$25,'De Uitslagen'!$B149)*INDEX('Shortlist teams'!$Y$7:$AC$26,MATCH($A149,'Shortlist teams'!$X$7:$X$26,1),MATCH($C149,'Shortlist teams'!$Y$6:$AC$6,1))=0,"",COUNTIF('De Teams'!J$5:J$25,'De Uitslagen'!$B149)*INDEX('Shortlist teams'!$Y$7:$AC$26,MATCH($A149,'Shortlist teams'!$X$7:$X$26,1),MATCH($C149,'Shortlist teams'!$Y$6:$AC$6,1))),"")</f>
        <v/>
      </c>
      <c r="M149" t="str">
        <f>IFERROR(IF(COUNTIF('De Teams'!K$5:K$25,'De Uitslagen'!$B149)*INDEX('Shortlist teams'!$Y$7:$AC$26,MATCH($A149,'Shortlist teams'!$X$7:$X$26,1),MATCH($C149,'Shortlist teams'!$Y$6:$AC$6,1))=0,"",COUNTIF('De Teams'!K$5:K$25,'De Uitslagen'!$B149)*INDEX('Shortlist teams'!$Y$7:$AC$26,MATCH($A149,'Shortlist teams'!$X$7:$X$26,1),MATCH($C149,'Shortlist teams'!$Y$6:$AC$6,1))),"")</f>
        <v/>
      </c>
      <c r="N149" t="str">
        <f>IFERROR(IF(COUNTIF('De Teams'!L$5:L$25,'De Uitslagen'!$B149)*INDEX('Shortlist teams'!$Y$7:$AC$26,MATCH($A149,'Shortlist teams'!$X$7:$X$26,1),MATCH($C149,'Shortlist teams'!$Y$6:$AC$6,1))=0,"",COUNTIF('De Teams'!L$5:L$25,'De Uitslagen'!$B149)*INDEX('Shortlist teams'!$Y$7:$AC$26,MATCH($A149,'Shortlist teams'!$X$7:$X$26,1),MATCH($C149,'Shortlist teams'!$Y$6:$AC$6,1))),"")</f>
        <v/>
      </c>
      <c r="O149" t="str">
        <f>IFERROR(IF(COUNTIF('De Teams'!M$5:M$25,'De Uitslagen'!$B149)*INDEX('Shortlist teams'!$Y$7:$AC$26,MATCH($A149,'Shortlist teams'!$X$7:$X$26,1),MATCH($C149,'Shortlist teams'!$Y$6:$AC$6,1))=0,"",COUNTIF('De Teams'!M$5:M$25,'De Uitslagen'!$B149)*INDEX('Shortlist teams'!$Y$7:$AC$26,MATCH($A149,'Shortlist teams'!$X$7:$X$26,1),MATCH($C149,'Shortlist teams'!$Y$6:$AC$6,1))),"")</f>
        <v/>
      </c>
      <c r="P149" t="str">
        <f>IFERROR(IF(COUNTIF('De Teams'!N$5:N$25,'De Uitslagen'!$B149)*INDEX('Shortlist teams'!$Y$7:$AC$26,MATCH($A149,'Shortlist teams'!$X$7:$X$26,1),MATCH($C149,'Shortlist teams'!$Y$6:$AC$6,1))=0,"",COUNTIF('De Teams'!N$5:N$25,'De Uitslagen'!$B149)*INDEX('Shortlist teams'!$Y$7:$AC$26,MATCH($A149,'Shortlist teams'!$X$7:$X$26,1),MATCH($C149,'Shortlist teams'!$Y$6:$AC$6,1))),"")</f>
        <v/>
      </c>
      <c r="Q149" t="str">
        <f>IFERROR(IF(COUNTIF('De Teams'!O$5:O$25,'De Uitslagen'!$B149)*INDEX('Shortlist teams'!$Y$7:$AC$26,MATCH($A149,'Shortlist teams'!$X$7:$X$26,1),MATCH($C149,'Shortlist teams'!$Y$6:$AC$6,1))=0,"",COUNTIF('De Teams'!O$5:O$25,'De Uitslagen'!$B149)*INDEX('Shortlist teams'!$Y$7:$AC$26,MATCH($A149,'Shortlist teams'!$X$7:$X$26,1),MATCH($C149,'Shortlist teams'!$Y$6:$AC$6,1))),"")</f>
        <v/>
      </c>
      <c r="R149" s="3"/>
    </row>
    <row r="150" spans="1:18" ht="14.4" x14ac:dyDescent="0.3">
      <c r="A150" s="1">
        <v>13</v>
      </c>
      <c r="B150" s="51" t="s">
        <v>275</v>
      </c>
      <c r="C150" s="88">
        <f>IFERROR(VLOOKUP('De Uitslagen'!B150,'Shortlist teams'!B:C,2,FALSE),"")</f>
        <v>4</v>
      </c>
      <c r="D150">
        <f>IFERROR(IF(COUNTIF('De Teams'!B$5:B$25,'De Uitslagen'!$B150)*INDEX('Shortlist teams'!$Y$7:$AC$26,MATCH($A150,'Shortlist teams'!$X$7:$X$26,1),MATCH($C150,'Shortlist teams'!$Y$6:$AC$6,1))=0,"",COUNTIF('De Teams'!B$5:B$25,'De Uitslagen'!$B150)*INDEX('Shortlist teams'!$Y$7:$AC$26,MATCH($A150,'Shortlist teams'!$X$7:$X$26,1),MATCH($C150,'Shortlist teams'!$Y$6:$AC$6,1))),"")</f>
        <v>13</v>
      </c>
      <c r="E150" t="str">
        <f>IFERROR(IF(COUNTIF('De Teams'!C$5:C$25,'De Uitslagen'!$B150)*INDEX('Shortlist teams'!$Y$7:$AC$26,MATCH($A150,'Shortlist teams'!$X$7:$X$26,1),MATCH($C150,'Shortlist teams'!$Y$6:$AC$6,1))=0,"",COUNTIF('De Teams'!C$5:C$25,'De Uitslagen'!$B150)*INDEX('Shortlist teams'!$Y$7:$AC$26,MATCH($A150,'Shortlist teams'!$X$7:$X$26,1),MATCH($C150,'Shortlist teams'!$Y$6:$AC$6,1))),"")</f>
        <v/>
      </c>
      <c r="F150" t="str">
        <f>IFERROR(IF(COUNTIF('De Teams'!D$5:D$25,'De Uitslagen'!$B150)*INDEX('Shortlist teams'!$Y$7:$AC$26,MATCH($A150,'Shortlist teams'!$X$7:$X$26,1),MATCH($C150,'Shortlist teams'!$Y$6:$AC$6,1))=0,"",COUNTIF('De Teams'!D$5:D$25,'De Uitslagen'!$B150)*INDEX('Shortlist teams'!$Y$7:$AC$26,MATCH($A150,'Shortlist teams'!$X$7:$X$26,1),MATCH($C150,'Shortlist teams'!$Y$6:$AC$6,1))),"")</f>
        <v/>
      </c>
      <c r="G150" t="str">
        <f>IFERROR(IF(COUNTIF('De Teams'!E$5:E$25,'De Uitslagen'!$B150)*INDEX('Shortlist teams'!$Y$7:$AC$26,MATCH($A150,'Shortlist teams'!$X$7:$X$26,1),MATCH($C150,'Shortlist teams'!$Y$6:$AC$6,1))=0,"",COUNTIF('De Teams'!E$5:E$25,'De Uitslagen'!$B150)*INDEX('Shortlist teams'!$Y$7:$AC$26,MATCH($A150,'Shortlist teams'!$X$7:$X$26,1),MATCH($C150,'Shortlist teams'!$Y$6:$AC$6,1))),"")</f>
        <v/>
      </c>
      <c r="H150">
        <f>IFERROR(IF(COUNTIF('De Teams'!F$5:F$25,'De Uitslagen'!$B150)*INDEX('Shortlist teams'!$Y$7:$AC$26,MATCH($A150,'Shortlist teams'!$X$7:$X$26,1),MATCH($C150,'Shortlist teams'!$Y$6:$AC$6,1))=0,"",COUNTIF('De Teams'!F$5:F$25,'De Uitslagen'!$B150)*INDEX('Shortlist teams'!$Y$7:$AC$26,MATCH($A150,'Shortlist teams'!$X$7:$X$26,1),MATCH($C150,'Shortlist teams'!$Y$6:$AC$6,1))),"")</f>
        <v>13</v>
      </c>
      <c r="I150" t="str">
        <f>IFERROR(IF(COUNTIF('De Teams'!G$5:G$25,'De Uitslagen'!$B150)*INDEX('Shortlist teams'!$Y$7:$AC$26,MATCH($A150,'Shortlist teams'!$X$7:$X$26,1),MATCH($C150,'Shortlist teams'!$Y$6:$AC$6,1))=0,"",COUNTIF('De Teams'!G$5:G$25,'De Uitslagen'!$B150)*INDEX('Shortlist teams'!$Y$7:$AC$26,MATCH($A150,'Shortlist teams'!$X$7:$X$26,1),MATCH($C150,'Shortlist teams'!$Y$6:$AC$6,1))),"")</f>
        <v/>
      </c>
      <c r="J150" t="str">
        <f>IFERROR(IF(COUNTIF('De Teams'!H$5:H$25,'De Uitslagen'!$B150)*INDEX('Shortlist teams'!$Y$7:$AC$26,MATCH($A150,'Shortlist teams'!$X$7:$X$26,1),MATCH($C150,'Shortlist teams'!$Y$6:$AC$6,1))=0,"",COUNTIF('De Teams'!H$5:H$25,'De Uitslagen'!$B150)*INDEX('Shortlist teams'!$Y$7:$AC$26,MATCH($A150,'Shortlist teams'!$X$7:$X$26,1),MATCH($C150,'Shortlist teams'!$Y$6:$AC$6,1))),"")</f>
        <v/>
      </c>
      <c r="K150" t="str">
        <f>IFERROR(IF(COUNTIF('De Teams'!I$5:I$25,'De Uitslagen'!$B150)*INDEX('Shortlist teams'!$Y$7:$AC$26,MATCH($A150,'Shortlist teams'!$X$7:$X$26,1),MATCH($C150,'Shortlist teams'!$Y$6:$AC$6,1))=0,"",COUNTIF('De Teams'!I$5:I$25,'De Uitslagen'!$B150)*INDEX('Shortlist teams'!$Y$7:$AC$26,MATCH($A150,'Shortlist teams'!$X$7:$X$26,1),MATCH($C150,'Shortlist teams'!$Y$6:$AC$6,1))),"")</f>
        <v/>
      </c>
      <c r="L150" t="str">
        <f>IFERROR(IF(COUNTIF('De Teams'!J$5:J$25,'De Uitslagen'!$B150)*INDEX('Shortlist teams'!$Y$7:$AC$26,MATCH($A150,'Shortlist teams'!$X$7:$X$26,1),MATCH($C150,'Shortlist teams'!$Y$6:$AC$6,1))=0,"",COUNTIF('De Teams'!J$5:J$25,'De Uitslagen'!$B150)*INDEX('Shortlist teams'!$Y$7:$AC$26,MATCH($A150,'Shortlist teams'!$X$7:$X$26,1),MATCH($C150,'Shortlist teams'!$Y$6:$AC$6,1))),"")</f>
        <v/>
      </c>
      <c r="M150">
        <f>IFERROR(IF(COUNTIF('De Teams'!K$5:K$25,'De Uitslagen'!$B150)*INDEX('Shortlist teams'!$Y$7:$AC$26,MATCH($A150,'Shortlist teams'!$X$7:$X$26,1),MATCH($C150,'Shortlist teams'!$Y$6:$AC$6,1))=0,"",COUNTIF('De Teams'!K$5:K$25,'De Uitslagen'!$B150)*INDEX('Shortlist teams'!$Y$7:$AC$26,MATCH($A150,'Shortlist teams'!$X$7:$X$26,1),MATCH($C150,'Shortlist teams'!$Y$6:$AC$6,1))),"")</f>
        <v>13</v>
      </c>
      <c r="N150">
        <f>IFERROR(IF(COUNTIF('De Teams'!L$5:L$25,'De Uitslagen'!$B150)*INDEX('Shortlist teams'!$Y$7:$AC$26,MATCH($A150,'Shortlist teams'!$X$7:$X$26,1),MATCH($C150,'Shortlist teams'!$Y$6:$AC$6,1))=0,"",COUNTIF('De Teams'!L$5:L$25,'De Uitslagen'!$B150)*INDEX('Shortlist teams'!$Y$7:$AC$26,MATCH($A150,'Shortlist teams'!$X$7:$X$26,1),MATCH($C150,'Shortlist teams'!$Y$6:$AC$6,1))),"")</f>
        <v>13</v>
      </c>
      <c r="O150" t="str">
        <f>IFERROR(IF(COUNTIF('De Teams'!M$5:M$25,'De Uitslagen'!$B150)*INDEX('Shortlist teams'!$Y$7:$AC$26,MATCH($A150,'Shortlist teams'!$X$7:$X$26,1),MATCH($C150,'Shortlist teams'!$Y$6:$AC$6,1))=0,"",COUNTIF('De Teams'!M$5:M$25,'De Uitslagen'!$B150)*INDEX('Shortlist teams'!$Y$7:$AC$26,MATCH($A150,'Shortlist teams'!$X$7:$X$26,1),MATCH($C150,'Shortlist teams'!$Y$6:$AC$6,1))),"")</f>
        <v/>
      </c>
      <c r="P150" t="str">
        <f>IFERROR(IF(COUNTIF('De Teams'!N$5:N$25,'De Uitslagen'!$B150)*INDEX('Shortlist teams'!$Y$7:$AC$26,MATCH($A150,'Shortlist teams'!$X$7:$X$26,1),MATCH($C150,'Shortlist teams'!$Y$6:$AC$6,1))=0,"",COUNTIF('De Teams'!N$5:N$25,'De Uitslagen'!$B150)*INDEX('Shortlist teams'!$Y$7:$AC$26,MATCH($A150,'Shortlist teams'!$X$7:$X$26,1),MATCH($C150,'Shortlist teams'!$Y$6:$AC$6,1))),"")</f>
        <v/>
      </c>
      <c r="Q150" t="str">
        <f>IFERROR(IF(COUNTIF('De Teams'!O$5:O$25,'De Uitslagen'!$B150)*INDEX('Shortlist teams'!$Y$7:$AC$26,MATCH($A150,'Shortlist teams'!$X$7:$X$26,1),MATCH($C150,'Shortlist teams'!$Y$6:$AC$6,1))=0,"",COUNTIF('De Teams'!O$5:O$25,'De Uitslagen'!$B150)*INDEX('Shortlist teams'!$Y$7:$AC$26,MATCH($A150,'Shortlist teams'!$X$7:$X$26,1),MATCH($C150,'Shortlist teams'!$Y$6:$AC$6,1))),"")</f>
        <v/>
      </c>
      <c r="R150" s="3"/>
    </row>
    <row r="151" spans="1:18" ht="14.4" x14ac:dyDescent="0.3">
      <c r="A151" s="1">
        <v>14</v>
      </c>
      <c r="B151" s="8" t="s">
        <v>176</v>
      </c>
      <c r="C151" s="88">
        <f>IFERROR(VLOOKUP('De Uitslagen'!B151,'Shortlist teams'!B:C,2,FALSE),"")</f>
        <v>4</v>
      </c>
      <c r="D151" t="str">
        <f>IFERROR(IF(COUNTIF('De Teams'!B$5:B$25,'De Uitslagen'!$B151)*INDEX('Shortlist teams'!$Y$7:$AC$26,MATCH($A151,'Shortlist teams'!$X$7:$X$26,1),MATCH($C151,'Shortlist teams'!$Y$6:$AC$6,1))=0,"",COUNTIF('De Teams'!B$5:B$25,'De Uitslagen'!$B151)*INDEX('Shortlist teams'!$Y$7:$AC$26,MATCH($A151,'Shortlist teams'!$X$7:$X$26,1),MATCH($C151,'Shortlist teams'!$Y$6:$AC$6,1))),"")</f>
        <v/>
      </c>
      <c r="E151" t="str">
        <f>IFERROR(IF(COUNTIF('De Teams'!C$5:C$25,'De Uitslagen'!$B151)*INDEX('Shortlist teams'!$Y$7:$AC$26,MATCH($A151,'Shortlist teams'!$X$7:$X$26,1),MATCH($C151,'Shortlist teams'!$Y$6:$AC$6,1))=0,"",COUNTIF('De Teams'!C$5:C$25,'De Uitslagen'!$B151)*INDEX('Shortlist teams'!$Y$7:$AC$26,MATCH($A151,'Shortlist teams'!$X$7:$X$26,1),MATCH($C151,'Shortlist teams'!$Y$6:$AC$6,1))),"")</f>
        <v/>
      </c>
      <c r="F151" t="str">
        <f>IFERROR(IF(COUNTIF('De Teams'!D$5:D$25,'De Uitslagen'!$B151)*INDEX('Shortlist teams'!$Y$7:$AC$26,MATCH($A151,'Shortlist teams'!$X$7:$X$26,1),MATCH($C151,'Shortlist teams'!$Y$6:$AC$6,1))=0,"",COUNTIF('De Teams'!D$5:D$25,'De Uitslagen'!$B151)*INDEX('Shortlist teams'!$Y$7:$AC$26,MATCH($A151,'Shortlist teams'!$X$7:$X$26,1),MATCH($C151,'Shortlist teams'!$Y$6:$AC$6,1))),"")</f>
        <v/>
      </c>
      <c r="G151" t="str">
        <f>IFERROR(IF(COUNTIF('De Teams'!E$5:E$25,'De Uitslagen'!$B151)*INDEX('Shortlist teams'!$Y$7:$AC$26,MATCH($A151,'Shortlist teams'!$X$7:$X$26,1),MATCH($C151,'Shortlist teams'!$Y$6:$AC$6,1))=0,"",COUNTIF('De Teams'!E$5:E$25,'De Uitslagen'!$B151)*INDEX('Shortlist teams'!$Y$7:$AC$26,MATCH($A151,'Shortlist teams'!$X$7:$X$26,1),MATCH($C151,'Shortlist teams'!$Y$6:$AC$6,1))),"")</f>
        <v/>
      </c>
      <c r="H151" t="str">
        <f>IFERROR(IF(COUNTIF('De Teams'!F$5:F$25,'De Uitslagen'!$B151)*INDEX('Shortlist teams'!$Y$7:$AC$26,MATCH($A151,'Shortlist teams'!$X$7:$X$26,1),MATCH($C151,'Shortlist teams'!$Y$6:$AC$6,1))=0,"",COUNTIF('De Teams'!F$5:F$25,'De Uitslagen'!$B151)*INDEX('Shortlist teams'!$Y$7:$AC$26,MATCH($A151,'Shortlist teams'!$X$7:$X$26,1),MATCH($C151,'Shortlist teams'!$Y$6:$AC$6,1))),"")</f>
        <v/>
      </c>
      <c r="I151">
        <f>IFERROR(IF(COUNTIF('De Teams'!G$5:G$25,'De Uitslagen'!$B151)*INDEX('Shortlist teams'!$Y$7:$AC$26,MATCH($A151,'Shortlist teams'!$X$7:$X$26,1),MATCH($C151,'Shortlist teams'!$Y$6:$AC$6,1))=0,"",COUNTIF('De Teams'!G$5:G$25,'De Uitslagen'!$B151)*INDEX('Shortlist teams'!$Y$7:$AC$26,MATCH($A151,'Shortlist teams'!$X$7:$X$26,1),MATCH($C151,'Shortlist teams'!$Y$6:$AC$6,1))),"")</f>
        <v>12</v>
      </c>
      <c r="J151" t="str">
        <f>IFERROR(IF(COUNTIF('De Teams'!H$5:H$25,'De Uitslagen'!$B151)*INDEX('Shortlist teams'!$Y$7:$AC$26,MATCH($A151,'Shortlist teams'!$X$7:$X$26,1),MATCH($C151,'Shortlist teams'!$Y$6:$AC$6,1))=0,"",COUNTIF('De Teams'!H$5:H$25,'De Uitslagen'!$B151)*INDEX('Shortlist teams'!$Y$7:$AC$26,MATCH($A151,'Shortlist teams'!$X$7:$X$26,1),MATCH($C151,'Shortlist teams'!$Y$6:$AC$6,1))),"")</f>
        <v/>
      </c>
      <c r="K151" t="str">
        <f>IFERROR(IF(COUNTIF('De Teams'!I$5:I$25,'De Uitslagen'!$B151)*INDEX('Shortlist teams'!$Y$7:$AC$26,MATCH($A151,'Shortlist teams'!$X$7:$X$26,1),MATCH($C151,'Shortlist teams'!$Y$6:$AC$6,1))=0,"",COUNTIF('De Teams'!I$5:I$25,'De Uitslagen'!$B151)*INDEX('Shortlist teams'!$Y$7:$AC$26,MATCH($A151,'Shortlist teams'!$X$7:$X$26,1),MATCH($C151,'Shortlist teams'!$Y$6:$AC$6,1))),"")</f>
        <v/>
      </c>
      <c r="L151" t="str">
        <f>IFERROR(IF(COUNTIF('De Teams'!J$5:J$25,'De Uitslagen'!$B151)*INDEX('Shortlist teams'!$Y$7:$AC$26,MATCH($A151,'Shortlist teams'!$X$7:$X$26,1),MATCH($C151,'Shortlist teams'!$Y$6:$AC$6,1))=0,"",COUNTIF('De Teams'!J$5:J$25,'De Uitslagen'!$B151)*INDEX('Shortlist teams'!$Y$7:$AC$26,MATCH($A151,'Shortlist teams'!$X$7:$X$26,1),MATCH($C151,'Shortlist teams'!$Y$6:$AC$6,1))),"")</f>
        <v/>
      </c>
      <c r="M151" t="str">
        <f>IFERROR(IF(COUNTIF('De Teams'!K$5:K$25,'De Uitslagen'!$B151)*INDEX('Shortlist teams'!$Y$7:$AC$26,MATCH($A151,'Shortlist teams'!$X$7:$X$26,1),MATCH($C151,'Shortlist teams'!$Y$6:$AC$6,1))=0,"",COUNTIF('De Teams'!K$5:K$25,'De Uitslagen'!$B151)*INDEX('Shortlist teams'!$Y$7:$AC$26,MATCH($A151,'Shortlist teams'!$X$7:$X$26,1),MATCH($C151,'Shortlist teams'!$Y$6:$AC$6,1))),"")</f>
        <v/>
      </c>
      <c r="N151" t="str">
        <f>IFERROR(IF(COUNTIF('De Teams'!L$5:L$25,'De Uitslagen'!$B151)*INDEX('Shortlist teams'!$Y$7:$AC$26,MATCH($A151,'Shortlist teams'!$X$7:$X$26,1),MATCH($C151,'Shortlist teams'!$Y$6:$AC$6,1))=0,"",COUNTIF('De Teams'!L$5:L$25,'De Uitslagen'!$B151)*INDEX('Shortlist teams'!$Y$7:$AC$26,MATCH($A151,'Shortlist teams'!$X$7:$X$26,1),MATCH($C151,'Shortlist teams'!$Y$6:$AC$6,1))),"")</f>
        <v/>
      </c>
      <c r="O151" t="str">
        <f>IFERROR(IF(COUNTIF('De Teams'!M$5:M$25,'De Uitslagen'!$B151)*INDEX('Shortlist teams'!$Y$7:$AC$26,MATCH($A151,'Shortlist teams'!$X$7:$X$26,1),MATCH($C151,'Shortlist teams'!$Y$6:$AC$6,1))=0,"",COUNTIF('De Teams'!M$5:M$25,'De Uitslagen'!$B151)*INDEX('Shortlist teams'!$Y$7:$AC$26,MATCH($A151,'Shortlist teams'!$X$7:$X$26,1),MATCH($C151,'Shortlist teams'!$Y$6:$AC$6,1))),"")</f>
        <v/>
      </c>
      <c r="P151" t="str">
        <f>IFERROR(IF(COUNTIF('De Teams'!N$5:N$25,'De Uitslagen'!$B151)*INDEX('Shortlist teams'!$Y$7:$AC$26,MATCH($A151,'Shortlist teams'!$X$7:$X$26,1),MATCH($C151,'Shortlist teams'!$Y$6:$AC$6,1))=0,"",COUNTIF('De Teams'!N$5:N$25,'De Uitslagen'!$B151)*INDEX('Shortlist teams'!$Y$7:$AC$26,MATCH($A151,'Shortlist teams'!$X$7:$X$26,1),MATCH($C151,'Shortlist teams'!$Y$6:$AC$6,1))),"")</f>
        <v/>
      </c>
      <c r="Q151" t="str">
        <f>IFERROR(IF(COUNTIF('De Teams'!O$5:O$25,'De Uitslagen'!$B151)*INDEX('Shortlist teams'!$Y$7:$AC$26,MATCH($A151,'Shortlist teams'!$X$7:$X$26,1),MATCH($C151,'Shortlist teams'!$Y$6:$AC$6,1))=0,"",COUNTIF('De Teams'!O$5:O$25,'De Uitslagen'!$B151)*INDEX('Shortlist teams'!$Y$7:$AC$26,MATCH($A151,'Shortlist teams'!$X$7:$X$26,1),MATCH($C151,'Shortlist teams'!$Y$6:$AC$6,1))),"")</f>
        <v/>
      </c>
      <c r="R151" s="3"/>
    </row>
    <row r="152" spans="1:18" ht="14.4" x14ac:dyDescent="0.3">
      <c r="A152" s="1">
        <v>15</v>
      </c>
      <c r="B152" s="7" t="s">
        <v>11</v>
      </c>
      <c r="C152" s="88" t="str">
        <f>IFERROR(VLOOKUP('De Uitslagen'!B152,'Shortlist teams'!B:C,2,FALSE),"")</f>
        <v>HC</v>
      </c>
      <c r="D152">
        <f>IFERROR(IF(COUNTIF('De Teams'!B$5:B$25,'De Uitslagen'!$B152)*INDEX('Shortlist teams'!$Y$7:$AC$26,MATCH($A152,'Shortlist teams'!$X$7:$X$26,1),MATCH($C152,'Shortlist teams'!$Y$6:$AC$6,1))=0,"",COUNTIF('De Teams'!B$5:B$25,'De Uitslagen'!$B152)*INDEX('Shortlist teams'!$Y$7:$AC$26,MATCH($A152,'Shortlist teams'!$X$7:$X$26,1),MATCH($C152,'Shortlist teams'!$Y$6:$AC$6,1))),"")</f>
        <v>4</v>
      </c>
      <c r="E152">
        <f>IFERROR(IF(COUNTIF('De Teams'!C$5:C$25,'De Uitslagen'!$B152)*INDEX('Shortlist teams'!$Y$7:$AC$26,MATCH($A152,'Shortlist teams'!$X$7:$X$26,1),MATCH($C152,'Shortlist teams'!$Y$6:$AC$6,1))=0,"",COUNTIF('De Teams'!C$5:C$25,'De Uitslagen'!$B152)*INDEX('Shortlist teams'!$Y$7:$AC$26,MATCH($A152,'Shortlist teams'!$X$7:$X$26,1),MATCH($C152,'Shortlist teams'!$Y$6:$AC$6,1))),"")</f>
        <v>4</v>
      </c>
      <c r="F152">
        <f>IFERROR(IF(COUNTIF('De Teams'!D$5:D$25,'De Uitslagen'!$B152)*INDEX('Shortlist teams'!$Y$7:$AC$26,MATCH($A152,'Shortlist teams'!$X$7:$X$26,1),MATCH($C152,'Shortlist teams'!$Y$6:$AC$6,1))=0,"",COUNTIF('De Teams'!D$5:D$25,'De Uitslagen'!$B152)*INDEX('Shortlist teams'!$Y$7:$AC$26,MATCH($A152,'Shortlist teams'!$X$7:$X$26,1),MATCH($C152,'Shortlist teams'!$Y$6:$AC$6,1))),"")</f>
        <v>4</v>
      </c>
      <c r="G152" t="str">
        <f>IFERROR(IF(COUNTIF('De Teams'!E$5:E$25,'De Uitslagen'!$B152)*INDEX('Shortlist teams'!$Y$7:$AC$26,MATCH($A152,'Shortlist teams'!$X$7:$X$26,1),MATCH($C152,'Shortlist teams'!$Y$6:$AC$6,1))=0,"",COUNTIF('De Teams'!E$5:E$25,'De Uitslagen'!$B152)*INDEX('Shortlist teams'!$Y$7:$AC$26,MATCH($A152,'Shortlist teams'!$X$7:$X$26,1),MATCH($C152,'Shortlist teams'!$Y$6:$AC$6,1))),"")</f>
        <v/>
      </c>
      <c r="H152">
        <f>IFERROR(IF(COUNTIF('De Teams'!F$5:F$25,'De Uitslagen'!$B152)*INDEX('Shortlist teams'!$Y$7:$AC$26,MATCH($A152,'Shortlist teams'!$X$7:$X$26,1),MATCH($C152,'Shortlist teams'!$Y$6:$AC$6,1))=0,"",COUNTIF('De Teams'!F$5:F$25,'De Uitslagen'!$B152)*INDEX('Shortlist teams'!$Y$7:$AC$26,MATCH($A152,'Shortlist teams'!$X$7:$X$26,1),MATCH($C152,'Shortlist teams'!$Y$6:$AC$6,1))),"")</f>
        <v>4</v>
      </c>
      <c r="I152" t="str">
        <f>IFERROR(IF(COUNTIF('De Teams'!G$5:G$25,'De Uitslagen'!$B152)*INDEX('Shortlist teams'!$Y$7:$AC$26,MATCH($A152,'Shortlist teams'!$X$7:$X$26,1),MATCH($C152,'Shortlist teams'!$Y$6:$AC$6,1))=0,"",COUNTIF('De Teams'!G$5:G$25,'De Uitslagen'!$B152)*INDEX('Shortlist teams'!$Y$7:$AC$26,MATCH($A152,'Shortlist teams'!$X$7:$X$26,1),MATCH($C152,'Shortlist teams'!$Y$6:$AC$6,1))),"")</f>
        <v/>
      </c>
      <c r="J152">
        <f>IFERROR(IF(COUNTIF('De Teams'!H$5:H$25,'De Uitslagen'!$B152)*INDEX('Shortlist teams'!$Y$7:$AC$26,MATCH($A152,'Shortlist teams'!$X$7:$X$26,1),MATCH($C152,'Shortlist teams'!$Y$6:$AC$6,1))=0,"",COUNTIF('De Teams'!H$5:H$25,'De Uitslagen'!$B152)*INDEX('Shortlist teams'!$Y$7:$AC$26,MATCH($A152,'Shortlist teams'!$X$7:$X$26,1),MATCH($C152,'Shortlist teams'!$Y$6:$AC$6,1))),"")</f>
        <v>4</v>
      </c>
      <c r="K152">
        <f>IFERROR(IF(COUNTIF('De Teams'!I$5:I$25,'De Uitslagen'!$B152)*INDEX('Shortlist teams'!$Y$7:$AC$26,MATCH($A152,'Shortlist teams'!$X$7:$X$26,1),MATCH($C152,'Shortlist teams'!$Y$6:$AC$6,1))=0,"",COUNTIF('De Teams'!I$5:I$25,'De Uitslagen'!$B152)*INDEX('Shortlist teams'!$Y$7:$AC$26,MATCH($A152,'Shortlist teams'!$X$7:$X$26,1),MATCH($C152,'Shortlist teams'!$Y$6:$AC$6,1))),"")</f>
        <v>4</v>
      </c>
      <c r="L152">
        <f>IFERROR(IF(COUNTIF('De Teams'!J$5:J$25,'De Uitslagen'!$B152)*INDEX('Shortlist teams'!$Y$7:$AC$26,MATCH($A152,'Shortlist teams'!$X$7:$X$26,1),MATCH($C152,'Shortlist teams'!$Y$6:$AC$6,1))=0,"",COUNTIF('De Teams'!J$5:J$25,'De Uitslagen'!$B152)*INDEX('Shortlist teams'!$Y$7:$AC$26,MATCH($A152,'Shortlist teams'!$X$7:$X$26,1),MATCH($C152,'Shortlist teams'!$Y$6:$AC$6,1))),"")</f>
        <v>4</v>
      </c>
      <c r="M152">
        <f>IFERROR(IF(COUNTIF('De Teams'!K$5:K$25,'De Uitslagen'!$B152)*INDEX('Shortlist teams'!$Y$7:$AC$26,MATCH($A152,'Shortlist teams'!$X$7:$X$26,1),MATCH($C152,'Shortlist teams'!$Y$6:$AC$6,1))=0,"",COUNTIF('De Teams'!K$5:K$25,'De Uitslagen'!$B152)*INDEX('Shortlist teams'!$Y$7:$AC$26,MATCH($A152,'Shortlist teams'!$X$7:$X$26,1),MATCH($C152,'Shortlist teams'!$Y$6:$AC$6,1))),"")</f>
        <v>4</v>
      </c>
      <c r="N152" t="str">
        <f>IFERROR(IF(COUNTIF('De Teams'!L$5:L$25,'De Uitslagen'!$B152)*INDEX('Shortlist teams'!$Y$7:$AC$26,MATCH($A152,'Shortlist teams'!$X$7:$X$26,1),MATCH($C152,'Shortlist teams'!$Y$6:$AC$6,1))=0,"",COUNTIF('De Teams'!L$5:L$25,'De Uitslagen'!$B152)*INDEX('Shortlist teams'!$Y$7:$AC$26,MATCH($A152,'Shortlist teams'!$X$7:$X$26,1),MATCH($C152,'Shortlist teams'!$Y$6:$AC$6,1))),"")</f>
        <v/>
      </c>
      <c r="O152">
        <f>IFERROR(IF(COUNTIF('De Teams'!M$5:M$25,'De Uitslagen'!$B152)*INDEX('Shortlist teams'!$Y$7:$AC$26,MATCH($A152,'Shortlist teams'!$X$7:$X$26,1),MATCH($C152,'Shortlist teams'!$Y$6:$AC$6,1))=0,"",COUNTIF('De Teams'!M$5:M$25,'De Uitslagen'!$B152)*INDEX('Shortlist teams'!$Y$7:$AC$26,MATCH($A152,'Shortlist teams'!$X$7:$X$26,1),MATCH($C152,'Shortlist teams'!$Y$6:$AC$6,1))),"")</f>
        <v>4</v>
      </c>
      <c r="P152">
        <f>IFERROR(IF(COUNTIF('De Teams'!N$5:N$25,'De Uitslagen'!$B152)*INDEX('Shortlist teams'!$Y$7:$AC$26,MATCH($A152,'Shortlist teams'!$X$7:$X$26,1),MATCH($C152,'Shortlist teams'!$Y$6:$AC$6,1))=0,"",COUNTIF('De Teams'!N$5:N$25,'De Uitslagen'!$B152)*INDEX('Shortlist teams'!$Y$7:$AC$26,MATCH($A152,'Shortlist teams'!$X$7:$X$26,1),MATCH($C152,'Shortlist teams'!$Y$6:$AC$6,1))),"")</f>
        <v>4</v>
      </c>
      <c r="Q152" t="str">
        <f>IFERROR(IF(COUNTIF('De Teams'!O$5:O$25,'De Uitslagen'!$B152)*INDEX('Shortlist teams'!$Y$7:$AC$26,MATCH($A152,'Shortlist teams'!$X$7:$X$26,1),MATCH($C152,'Shortlist teams'!$Y$6:$AC$6,1))=0,"",COUNTIF('De Teams'!O$5:O$25,'De Uitslagen'!$B152)*INDEX('Shortlist teams'!$Y$7:$AC$26,MATCH($A152,'Shortlist teams'!$X$7:$X$26,1),MATCH($C152,'Shortlist teams'!$Y$6:$AC$6,1))),"")</f>
        <v/>
      </c>
      <c r="R152" s="3"/>
    </row>
    <row r="153" spans="1:18" ht="14.4" x14ac:dyDescent="0.3">
      <c r="A153" s="1">
        <v>16</v>
      </c>
      <c r="B153" s="7" t="s">
        <v>115</v>
      </c>
      <c r="C153" s="88">
        <f>IFERROR(VLOOKUP('De Uitslagen'!B153,'Shortlist teams'!B:C,2,FALSE),"")</f>
        <v>1</v>
      </c>
      <c r="D153" t="str">
        <f>IFERROR(IF(COUNTIF('De Teams'!B$5:B$25,'De Uitslagen'!$B153)*INDEX('Shortlist teams'!$Y$7:$AC$26,MATCH($A153,'Shortlist teams'!$X$7:$X$26,1),MATCH($C153,'Shortlist teams'!$Y$6:$AC$6,1))=0,"",COUNTIF('De Teams'!B$5:B$25,'De Uitslagen'!$B153)*INDEX('Shortlist teams'!$Y$7:$AC$26,MATCH($A153,'Shortlist teams'!$X$7:$X$26,1),MATCH($C153,'Shortlist teams'!$Y$6:$AC$6,1))),"")</f>
        <v/>
      </c>
      <c r="E153">
        <f>IFERROR(IF(COUNTIF('De Teams'!C$5:C$25,'De Uitslagen'!$B153)*INDEX('Shortlist teams'!$Y$7:$AC$26,MATCH($A153,'Shortlist teams'!$X$7:$X$26,1),MATCH($C153,'Shortlist teams'!$Y$6:$AC$6,1))=0,"",COUNTIF('De Teams'!C$5:C$25,'De Uitslagen'!$B153)*INDEX('Shortlist teams'!$Y$7:$AC$26,MATCH($A153,'Shortlist teams'!$X$7:$X$26,1),MATCH($C153,'Shortlist teams'!$Y$6:$AC$6,1))),"")</f>
        <v>4</v>
      </c>
      <c r="F153" t="str">
        <f>IFERROR(IF(COUNTIF('De Teams'!D$5:D$25,'De Uitslagen'!$B153)*INDEX('Shortlist teams'!$Y$7:$AC$26,MATCH($A153,'Shortlist teams'!$X$7:$X$26,1),MATCH($C153,'Shortlist teams'!$Y$6:$AC$6,1))=0,"",COUNTIF('De Teams'!D$5:D$25,'De Uitslagen'!$B153)*INDEX('Shortlist teams'!$Y$7:$AC$26,MATCH($A153,'Shortlist teams'!$X$7:$X$26,1),MATCH($C153,'Shortlist teams'!$Y$6:$AC$6,1))),"")</f>
        <v/>
      </c>
      <c r="G153">
        <f>IFERROR(IF(COUNTIF('De Teams'!E$5:E$25,'De Uitslagen'!$B153)*INDEX('Shortlist teams'!$Y$7:$AC$26,MATCH($A153,'Shortlist teams'!$X$7:$X$26,1),MATCH($C153,'Shortlist teams'!$Y$6:$AC$6,1))=0,"",COUNTIF('De Teams'!E$5:E$25,'De Uitslagen'!$B153)*INDEX('Shortlist teams'!$Y$7:$AC$26,MATCH($A153,'Shortlist teams'!$X$7:$X$26,1),MATCH($C153,'Shortlist teams'!$Y$6:$AC$6,1))),"")</f>
        <v>4</v>
      </c>
      <c r="H153" t="str">
        <f>IFERROR(IF(COUNTIF('De Teams'!F$5:F$25,'De Uitslagen'!$B153)*INDEX('Shortlist teams'!$Y$7:$AC$26,MATCH($A153,'Shortlist teams'!$X$7:$X$26,1),MATCH($C153,'Shortlist teams'!$Y$6:$AC$6,1))=0,"",COUNTIF('De Teams'!F$5:F$25,'De Uitslagen'!$B153)*INDEX('Shortlist teams'!$Y$7:$AC$26,MATCH($A153,'Shortlist teams'!$X$7:$X$26,1),MATCH($C153,'Shortlist teams'!$Y$6:$AC$6,1))),"")</f>
        <v/>
      </c>
      <c r="I153" t="str">
        <f>IFERROR(IF(COUNTIF('De Teams'!G$5:G$25,'De Uitslagen'!$B153)*INDEX('Shortlist teams'!$Y$7:$AC$26,MATCH($A153,'Shortlist teams'!$X$7:$X$26,1),MATCH($C153,'Shortlist teams'!$Y$6:$AC$6,1))=0,"",COUNTIF('De Teams'!G$5:G$25,'De Uitslagen'!$B153)*INDEX('Shortlist teams'!$Y$7:$AC$26,MATCH($A153,'Shortlist teams'!$X$7:$X$26,1),MATCH($C153,'Shortlist teams'!$Y$6:$AC$6,1))),"")</f>
        <v/>
      </c>
      <c r="J153" t="str">
        <f>IFERROR(IF(COUNTIF('De Teams'!H$5:H$25,'De Uitslagen'!$B153)*INDEX('Shortlist teams'!$Y$7:$AC$26,MATCH($A153,'Shortlist teams'!$X$7:$X$26,1),MATCH($C153,'Shortlist teams'!$Y$6:$AC$6,1))=0,"",COUNTIF('De Teams'!H$5:H$25,'De Uitslagen'!$B153)*INDEX('Shortlist teams'!$Y$7:$AC$26,MATCH($A153,'Shortlist teams'!$X$7:$X$26,1),MATCH($C153,'Shortlist teams'!$Y$6:$AC$6,1))),"")</f>
        <v/>
      </c>
      <c r="K153" t="str">
        <f>IFERROR(IF(COUNTIF('De Teams'!I$5:I$25,'De Uitslagen'!$B153)*INDEX('Shortlist teams'!$Y$7:$AC$26,MATCH($A153,'Shortlist teams'!$X$7:$X$26,1),MATCH($C153,'Shortlist teams'!$Y$6:$AC$6,1))=0,"",COUNTIF('De Teams'!I$5:I$25,'De Uitslagen'!$B153)*INDEX('Shortlist teams'!$Y$7:$AC$26,MATCH($A153,'Shortlist teams'!$X$7:$X$26,1),MATCH($C153,'Shortlist teams'!$Y$6:$AC$6,1))),"")</f>
        <v/>
      </c>
      <c r="L153" t="str">
        <f>IFERROR(IF(COUNTIF('De Teams'!J$5:J$25,'De Uitslagen'!$B153)*INDEX('Shortlist teams'!$Y$7:$AC$26,MATCH($A153,'Shortlist teams'!$X$7:$X$26,1),MATCH($C153,'Shortlist teams'!$Y$6:$AC$6,1))=0,"",COUNTIF('De Teams'!J$5:J$25,'De Uitslagen'!$B153)*INDEX('Shortlist teams'!$Y$7:$AC$26,MATCH($A153,'Shortlist teams'!$X$7:$X$26,1),MATCH($C153,'Shortlist teams'!$Y$6:$AC$6,1))),"")</f>
        <v/>
      </c>
      <c r="M153" t="str">
        <f>IFERROR(IF(COUNTIF('De Teams'!K$5:K$25,'De Uitslagen'!$B153)*INDEX('Shortlist teams'!$Y$7:$AC$26,MATCH($A153,'Shortlist teams'!$X$7:$X$26,1),MATCH($C153,'Shortlist teams'!$Y$6:$AC$6,1))=0,"",COUNTIF('De Teams'!K$5:K$25,'De Uitslagen'!$B153)*INDEX('Shortlist teams'!$Y$7:$AC$26,MATCH($A153,'Shortlist teams'!$X$7:$X$26,1),MATCH($C153,'Shortlist teams'!$Y$6:$AC$6,1))),"")</f>
        <v/>
      </c>
      <c r="N153" t="str">
        <f>IFERROR(IF(COUNTIF('De Teams'!L$5:L$25,'De Uitslagen'!$B153)*INDEX('Shortlist teams'!$Y$7:$AC$26,MATCH($A153,'Shortlist teams'!$X$7:$X$26,1),MATCH($C153,'Shortlist teams'!$Y$6:$AC$6,1))=0,"",COUNTIF('De Teams'!L$5:L$25,'De Uitslagen'!$B153)*INDEX('Shortlist teams'!$Y$7:$AC$26,MATCH($A153,'Shortlist teams'!$X$7:$X$26,1),MATCH($C153,'Shortlist teams'!$Y$6:$AC$6,1))),"")</f>
        <v/>
      </c>
      <c r="O153" t="str">
        <f>IFERROR(IF(COUNTIF('De Teams'!M$5:M$25,'De Uitslagen'!$B153)*INDEX('Shortlist teams'!$Y$7:$AC$26,MATCH($A153,'Shortlist teams'!$X$7:$X$26,1),MATCH($C153,'Shortlist teams'!$Y$6:$AC$6,1))=0,"",COUNTIF('De Teams'!M$5:M$25,'De Uitslagen'!$B153)*INDEX('Shortlist teams'!$Y$7:$AC$26,MATCH($A153,'Shortlist teams'!$X$7:$X$26,1),MATCH($C153,'Shortlist teams'!$Y$6:$AC$6,1))),"")</f>
        <v/>
      </c>
      <c r="P153">
        <f>IFERROR(IF(COUNTIF('De Teams'!N$5:N$25,'De Uitslagen'!$B153)*INDEX('Shortlist teams'!$Y$7:$AC$26,MATCH($A153,'Shortlist teams'!$X$7:$X$26,1),MATCH($C153,'Shortlist teams'!$Y$6:$AC$6,1))=0,"",COUNTIF('De Teams'!N$5:N$25,'De Uitslagen'!$B153)*INDEX('Shortlist teams'!$Y$7:$AC$26,MATCH($A153,'Shortlist teams'!$X$7:$X$26,1),MATCH($C153,'Shortlist teams'!$Y$6:$AC$6,1))),"")</f>
        <v>4</v>
      </c>
      <c r="Q153">
        <f>IFERROR(IF(COUNTIF('De Teams'!O$5:O$25,'De Uitslagen'!$B153)*INDEX('Shortlist teams'!$Y$7:$AC$26,MATCH($A153,'Shortlist teams'!$X$7:$X$26,1),MATCH($C153,'Shortlist teams'!$Y$6:$AC$6,1))=0,"",COUNTIF('De Teams'!O$5:O$25,'De Uitslagen'!$B153)*INDEX('Shortlist teams'!$Y$7:$AC$26,MATCH($A153,'Shortlist teams'!$X$7:$X$26,1),MATCH($C153,'Shortlist teams'!$Y$6:$AC$6,1))),"")</f>
        <v>4</v>
      </c>
      <c r="R153" s="3"/>
    </row>
    <row r="154" spans="1:18" ht="14.4" x14ac:dyDescent="0.3">
      <c r="A154" s="1">
        <v>17</v>
      </c>
      <c r="B154" s="7" t="s">
        <v>271</v>
      </c>
      <c r="C154" s="88">
        <f>IFERROR(VLOOKUP('De Uitslagen'!B154,'Shortlist teams'!B:C,2,FALSE),"")</f>
        <v>4</v>
      </c>
      <c r="D154" t="str">
        <f>IFERROR(IF(COUNTIF('De Teams'!B$5:B$25,'De Uitslagen'!$B154)*INDEX('Shortlist teams'!$Y$7:$AC$26,MATCH($A154,'Shortlist teams'!$X$7:$X$26,1),MATCH($C154,'Shortlist teams'!$Y$6:$AC$6,1))=0,"",COUNTIF('De Teams'!B$5:B$25,'De Uitslagen'!$B154)*INDEX('Shortlist teams'!$Y$7:$AC$26,MATCH($A154,'Shortlist teams'!$X$7:$X$26,1),MATCH($C154,'Shortlist teams'!$Y$6:$AC$6,1))),"")</f>
        <v/>
      </c>
      <c r="E154" t="str">
        <f>IFERROR(IF(COUNTIF('De Teams'!C$5:C$25,'De Uitslagen'!$B154)*INDEX('Shortlist teams'!$Y$7:$AC$26,MATCH($A154,'Shortlist teams'!$X$7:$X$26,1),MATCH($C154,'Shortlist teams'!$Y$6:$AC$6,1))=0,"",COUNTIF('De Teams'!C$5:C$25,'De Uitslagen'!$B154)*INDEX('Shortlist teams'!$Y$7:$AC$26,MATCH($A154,'Shortlist teams'!$X$7:$X$26,1),MATCH($C154,'Shortlist teams'!$Y$6:$AC$6,1))),"")</f>
        <v/>
      </c>
      <c r="F154" t="str">
        <f>IFERROR(IF(COUNTIF('De Teams'!D$5:D$25,'De Uitslagen'!$B154)*INDEX('Shortlist teams'!$Y$7:$AC$26,MATCH($A154,'Shortlist teams'!$X$7:$X$26,1),MATCH($C154,'Shortlist teams'!$Y$6:$AC$6,1))=0,"",COUNTIF('De Teams'!D$5:D$25,'De Uitslagen'!$B154)*INDEX('Shortlist teams'!$Y$7:$AC$26,MATCH($A154,'Shortlist teams'!$X$7:$X$26,1),MATCH($C154,'Shortlist teams'!$Y$6:$AC$6,1))),"")</f>
        <v/>
      </c>
      <c r="G154" t="str">
        <f>IFERROR(IF(COUNTIF('De Teams'!E$5:E$25,'De Uitslagen'!$B154)*INDEX('Shortlist teams'!$Y$7:$AC$26,MATCH($A154,'Shortlist teams'!$X$7:$X$26,1),MATCH($C154,'Shortlist teams'!$Y$6:$AC$6,1))=0,"",COUNTIF('De Teams'!E$5:E$25,'De Uitslagen'!$B154)*INDEX('Shortlist teams'!$Y$7:$AC$26,MATCH($A154,'Shortlist teams'!$X$7:$X$26,1),MATCH($C154,'Shortlist teams'!$Y$6:$AC$6,1))),"")</f>
        <v/>
      </c>
      <c r="H154" t="str">
        <f>IFERROR(IF(COUNTIF('De Teams'!F$5:F$25,'De Uitslagen'!$B154)*INDEX('Shortlist teams'!$Y$7:$AC$26,MATCH($A154,'Shortlist teams'!$X$7:$X$26,1),MATCH($C154,'Shortlist teams'!$Y$6:$AC$6,1))=0,"",COUNTIF('De Teams'!F$5:F$25,'De Uitslagen'!$B154)*INDEX('Shortlist teams'!$Y$7:$AC$26,MATCH($A154,'Shortlist teams'!$X$7:$X$26,1),MATCH($C154,'Shortlist teams'!$Y$6:$AC$6,1))),"")</f>
        <v/>
      </c>
      <c r="I154" t="str">
        <f>IFERROR(IF(COUNTIF('De Teams'!G$5:G$25,'De Uitslagen'!$B154)*INDEX('Shortlist teams'!$Y$7:$AC$26,MATCH($A154,'Shortlist teams'!$X$7:$X$26,1),MATCH($C154,'Shortlist teams'!$Y$6:$AC$6,1))=0,"",COUNTIF('De Teams'!G$5:G$25,'De Uitslagen'!$B154)*INDEX('Shortlist teams'!$Y$7:$AC$26,MATCH($A154,'Shortlist teams'!$X$7:$X$26,1),MATCH($C154,'Shortlist teams'!$Y$6:$AC$6,1))),"")</f>
        <v/>
      </c>
      <c r="J154" t="str">
        <f>IFERROR(IF(COUNTIF('De Teams'!H$5:H$25,'De Uitslagen'!$B154)*INDEX('Shortlist teams'!$Y$7:$AC$26,MATCH($A154,'Shortlist teams'!$X$7:$X$26,1),MATCH($C154,'Shortlist teams'!$Y$6:$AC$6,1))=0,"",COUNTIF('De Teams'!H$5:H$25,'De Uitslagen'!$B154)*INDEX('Shortlist teams'!$Y$7:$AC$26,MATCH($A154,'Shortlist teams'!$X$7:$X$26,1),MATCH($C154,'Shortlist teams'!$Y$6:$AC$6,1))),"")</f>
        <v/>
      </c>
      <c r="K154" t="str">
        <f>IFERROR(IF(COUNTIF('De Teams'!I$5:I$25,'De Uitslagen'!$B154)*INDEX('Shortlist teams'!$Y$7:$AC$26,MATCH($A154,'Shortlist teams'!$X$7:$X$26,1),MATCH($C154,'Shortlist teams'!$Y$6:$AC$6,1))=0,"",COUNTIF('De Teams'!I$5:I$25,'De Uitslagen'!$B154)*INDEX('Shortlist teams'!$Y$7:$AC$26,MATCH($A154,'Shortlist teams'!$X$7:$X$26,1),MATCH($C154,'Shortlist teams'!$Y$6:$AC$6,1))),"")</f>
        <v/>
      </c>
      <c r="L154" t="str">
        <f>IFERROR(IF(COUNTIF('De Teams'!J$5:J$25,'De Uitslagen'!$B154)*INDEX('Shortlist teams'!$Y$7:$AC$26,MATCH($A154,'Shortlist teams'!$X$7:$X$26,1),MATCH($C154,'Shortlist teams'!$Y$6:$AC$6,1))=0,"",COUNTIF('De Teams'!J$5:J$25,'De Uitslagen'!$B154)*INDEX('Shortlist teams'!$Y$7:$AC$26,MATCH($A154,'Shortlist teams'!$X$7:$X$26,1),MATCH($C154,'Shortlist teams'!$Y$6:$AC$6,1))),"")</f>
        <v/>
      </c>
      <c r="M154" t="str">
        <f>IFERROR(IF(COUNTIF('De Teams'!K$5:K$25,'De Uitslagen'!$B154)*INDEX('Shortlist teams'!$Y$7:$AC$26,MATCH($A154,'Shortlist teams'!$X$7:$X$26,1),MATCH($C154,'Shortlist teams'!$Y$6:$AC$6,1))=0,"",COUNTIF('De Teams'!K$5:K$25,'De Uitslagen'!$B154)*INDEX('Shortlist teams'!$Y$7:$AC$26,MATCH($A154,'Shortlist teams'!$X$7:$X$26,1),MATCH($C154,'Shortlist teams'!$Y$6:$AC$6,1))),"")</f>
        <v/>
      </c>
      <c r="N154" t="str">
        <f>IFERROR(IF(COUNTIF('De Teams'!L$5:L$25,'De Uitslagen'!$B154)*INDEX('Shortlist teams'!$Y$7:$AC$26,MATCH($A154,'Shortlist teams'!$X$7:$X$26,1),MATCH($C154,'Shortlist teams'!$Y$6:$AC$6,1))=0,"",COUNTIF('De Teams'!L$5:L$25,'De Uitslagen'!$B154)*INDEX('Shortlist teams'!$Y$7:$AC$26,MATCH($A154,'Shortlist teams'!$X$7:$X$26,1),MATCH($C154,'Shortlist teams'!$Y$6:$AC$6,1))),"")</f>
        <v/>
      </c>
      <c r="O154" t="str">
        <f>IFERROR(IF(COUNTIF('De Teams'!M$5:M$25,'De Uitslagen'!$B154)*INDEX('Shortlist teams'!$Y$7:$AC$26,MATCH($A154,'Shortlist teams'!$X$7:$X$26,1),MATCH($C154,'Shortlist teams'!$Y$6:$AC$6,1))=0,"",COUNTIF('De Teams'!M$5:M$25,'De Uitslagen'!$B154)*INDEX('Shortlist teams'!$Y$7:$AC$26,MATCH($A154,'Shortlist teams'!$X$7:$X$26,1),MATCH($C154,'Shortlist teams'!$Y$6:$AC$6,1))),"")</f>
        <v/>
      </c>
      <c r="P154" t="str">
        <f>IFERROR(IF(COUNTIF('De Teams'!N$5:N$25,'De Uitslagen'!$B154)*INDEX('Shortlist teams'!$Y$7:$AC$26,MATCH($A154,'Shortlist teams'!$X$7:$X$26,1),MATCH($C154,'Shortlist teams'!$Y$6:$AC$6,1))=0,"",COUNTIF('De Teams'!N$5:N$25,'De Uitslagen'!$B154)*INDEX('Shortlist teams'!$Y$7:$AC$26,MATCH($A154,'Shortlist teams'!$X$7:$X$26,1),MATCH($C154,'Shortlist teams'!$Y$6:$AC$6,1))),"")</f>
        <v/>
      </c>
      <c r="Q154" t="str">
        <f>IFERROR(IF(COUNTIF('De Teams'!O$5:O$25,'De Uitslagen'!$B154)*INDEX('Shortlist teams'!$Y$7:$AC$26,MATCH($A154,'Shortlist teams'!$X$7:$X$26,1),MATCH($C154,'Shortlist teams'!$Y$6:$AC$6,1))=0,"",COUNTIF('De Teams'!O$5:O$25,'De Uitslagen'!$B154)*INDEX('Shortlist teams'!$Y$7:$AC$26,MATCH($A154,'Shortlist teams'!$X$7:$X$26,1),MATCH($C154,'Shortlist teams'!$Y$6:$AC$6,1))),"")</f>
        <v/>
      </c>
      <c r="R154" s="3"/>
    </row>
    <row r="155" spans="1:18" ht="14.4" x14ac:dyDescent="0.3">
      <c r="A155" s="1">
        <v>18</v>
      </c>
      <c r="B155" s="6" t="s">
        <v>152</v>
      </c>
      <c r="C155" s="88">
        <f>IFERROR(VLOOKUP('De Uitslagen'!B155,'Shortlist teams'!B:C,2,FALSE),"")</f>
        <v>4</v>
      </c>
      <c r="D155" t="str">
        <f>IFERROR(IF(COUNTIF('De Teams'!B$5:B$25,'De Uitslagen'!$B155)*INDEX('Shortlist teams'!$Y$7:$AC$26,MATCH($A155,'Shortlist teams'!$X$7:$X$26,1),MATCH($C155,'Shortlist teams'!$Y$6:$AC$6,1))=0,"",COUNTIF('De Teams'!B$5:B$25,'De Uitslagen'!$B155)*INDEX('Shortlist teams'!$Y$7:$AC$26,MATCH($A155,'Shortlist teams'!$X$7:$X$26,1),MATCH($C155,'Shortlist teams'!$Y$6:$AC$6,1))),"")</f>
        <v/>
      </c>
      <c r="E155" t="str">
        <f>IFERROR(IF(COUNTIF('De Teams'!C$5:C$25,'De Uitslagen'!$B155)*INDEX('Shortlist teams'!$Y$7:$AC$26,MATCH($A155,'Shortlist teams'!$X$7:$X$26,1),MATCH($C155,'Shortlist teams'!$Y$6:$AC$6,1))=0,"",COUNTIF('De Teams'!C$5:C$25,'De Uitslagen'!$B155)*INDEX('Shortlist teams'!$Y$7:$AC$26,MATCH($A155,'Shortlist teams'!$X$7:$X$26,1),MATCH($C155,'Shortlist teams'!$Y$6:$AC$6,1))),"")</f>
        <v/>
      </c>
      <c r="F155" t="str">
        <f>IFERROR(IF(COUNTIF('De Teams'!D$5:D$25,'De Uitslagen'!$B155)*INDEX('Shortlist teams'!$Y$7:$AC$26,MATCH($A155,'Shortlist teams'!$X$7:$X$26,1),MATCH($C155,'Shortlist teams'!$Y$6:$AC$6,1))=0,"",COUNTIF('De Teams'!D$5:D$25,'De Uitslagen'!$B155)*INDEX('Shortlist teams'!$Y$7:$AC$26,MATCH($A155,'Shortlist teams'!$X$7:$X$26,1),MATCH($C155,'Shortlist teams'!$Y$6:$AC$6,1))),"")</f>
        <v/>
      </c>
      <c r="G155" t="str">
        <f>IFERROR(IF(COUNTIF('De Teams'!E$5:E$25,'De Uitslagen'!$B155)*INDEX('Shortlist teams'!$Y$7:$AC$26,MATCH($A155,'Shortlist teams'!$X$7:$X$26,1),MATCH($C155,'Shortlist teams'!$Y$6:$AC$6,1))=0,"",COUNTIF('De Teams'!E$5:E$25,'De Uitslagen'!$B155)*INDEX('Shortlist teams'!$Y$7:$AC$26,MATCH($A155,'Shortlist teams'!$X$7:$X$26,1),MATCH($C155,'Shortlist teams'!$Y$6:$AC$6,1))),"")</f>
        <v/>
      </c>
      <c r="H155" t="str">
        <f>IFERROR(IF(COUNTIF('De Teams'!F$5:F$25,'De Uitslagen'!$B155)*INDEX('Shortlist teams'!$Y$7:$AC$26,MATCH($A155,'Shortlist teams'!$X$7:$X$26,1),MATCH($C155,'Shortlist teams'!$Y$6:$AC$6,1))=0,"",COUNTIF('De Teams'!F$5:F$25,'De Uitslagen'!$B155)*INDEX('Shortlist teams'!$Y$7:$AC$26,MATCH($A155,'Shortlist teams'!$X$7:$X$26,1),MATCH($C155,'Shortlist teams'!$Y$6:$AC$6,1))),"")</f>
        <v/>
      </c>
      <c r="I155" t="str">
        <f>IFERROR(IF(COUNTIF('De Teams'!G$5:G$25,'De Uitslagen'!$B155)*INDEX('Shortlist teams'!$Y$7:$AC$26,MATCH($A155,'Shortlist teams'!$X$7:$X$26,1),MATCH($C155,'Shortlist teams'!$Y$6:$AC$6,1))=0,"",COUNTIF('De Teams'!G$5:G$25,'De Uitslagen'!$B155)*INDEX('Shortlist teams'!$Y$7:$AC$26,MATCH($A155,'Shortlist teams'!$X$7:$X$26,1),MATCH($C155,'Shortlist teams'!$Y$6:$AC$6,1))),"")</f>
        <v/>
      </c>
      <c r="J155" t="str">
        <f>IFERROR(IF(COUNTIF('De Teams'!H$5:H$25,'De Uitslagen'!$B155)*INDEX('Shortlist teams'!$Y$7:$AC$26,MATCH($A155,'Shortlist teams'!$X$7:$X$26,1),MATCH($C155,'Shortlist teams'!$Y$6:$AC$6,1))=0,"",COUNTIF('De Teams'!H$5:H$25,'De Uitslagen'!$B155)*INDEX('Shortlist teams'!$Y$7:$AC$26,MATCH($A155,'Shortlist teams'!$X$7:$X$26,1),MATCH($C155,'Shortlist teams'!$Y$6:$AC$6,1))),"")</f>
        <v/>
      </c>
      <c r="K155" t="str">
        <f>IFERROR(IF(COUNTIF('De Teams'!I$5:I$25,'De Uitslagen'!$B155)*INDEX('Shortlist teams'!$Y$7:$AC$26,MATCH($A155,'Shortlist teams'!$X$7:$X$26,1),MATCH($C155,'Shortlist teams'!$Y$6:$AC$6,1))=0,"",COUNTIF('De Teams'!I$5:I$25,'De Uitslagen'!$B155)*INDEX('Shortlist teams'!$Y$7:$AC$26,MATCH($A155,'Shortlist teams'!$X$7:$X$26,1),MATCH($C155,'Shortlist teams'!$Y$6:$AC$6,1))),"")</f>
        <v/>
      </c>
      <c r="L155" t="str">
        <f>IFERROR(IF(COUNTIF('De Teams'!J$5:J$25,'De Uitslagen'!$B155)*INDEX('Shortlist teams'!$Y$7:$AC$26,MATCH($A155,'Shortlist teams'!$X$7:$X$26,1),MATCH($C155,'Shortlist teams'!$Y$6:$AC$6,1))=0,"",COUNTIF('De Teams'!J$5:J$25,'De Uitslagen'!$B155)*INDEX('Shortlist teams'!$Y$7:$AC$26,MATCH($A155,'Shortlist teams'!$X$7:$X$26,1),MATCH($C155,'Shortlist teams'!$Y$6:$AC$6,1))),"")</f>
        <v/>
      </c>
      <c r="M155" t="str">
        <f>IFERROR(IF(COUNTIF('De Teams'!K$5:K$25,'De Uitslagen'!$B155)*INDEX('Shortlist teams'!$Y$7:$AC$26,MATCH($A155,'Shortlist teams'!$X$7:$X$26,1),MATCH($C155,'Shortlist teams'!$Y$6:$AC$6,1))=0,"",COUNTIF('De Teams'!K$5:K$25,'De Uitslagen'!$B155)*INDEX('Shortlist teams'!$Y$7:$AC$26,MATCH($A155,'Shortlist teams'!$X$7:$X$26,1),MATCH($C155,'Shortlist teams'!$Y$6:$AC$6,1))),"")</f>
        <v/>
      </c>
      <c r="N155" t="str">
        <f>IFERROR(IF(COUNTIF('De Teams'!L$5:L$25,'De Uitslagen'!$B155)*INDEX('Shortlist teams'!$Y$7:$AC$26,MATCH($A155,'Shortlist teams'!$X$7:$X$26,1),MATCH($C155,'Shortlist teams'!$Y$6:$AC$6,1))=0,"",COUNTIF('De Teams'!L$5:L$25,'De Uitslagen'!$B155)*INDEX('Shortlist teams'!$Y$7:$AC$26,MATCH($A155,'Shortlist teams'!$X$7:$X$26,1),MATCH($C155,'Shortlist teams'!$Y$6:$AC$6,1))),"")</f>
        <v/>
      </c>
      <c r="O155" t="str">
        <f>IFERROR(IF(COUNTIF('De Teams'!M$5:M$25,'De Uitslagen'!$B155)*INDEX('Shortlist teams'!$Y$7:$AC$26,MATCH($A155,'Shortlist teams'!$X$7:$X$26,1),MATCH($C155,'Shortlist teams'!$Y$6:$AC$6,1))=0,"",COUNTIF('De Teams'!M$5:M$25,'De Uitslagen'!$B155)*INDEX('Shortlist teams'!$Y$7:$AC$26,MATCH($A155,'Shortlist teams'!$X$7:$X$26,1),MATCH($C155,'Shortlist teams'!$Y$6:$AC$6,1))),"")</f>
        <v/>
      </c>
      <c r="P155" t="str">
        <f>IFERROR(IF(COUNTIF('De Teams'!N$5:N$25,'De Uitslagen'!$B155)*INDEX('Shortlist teams'!$Y$7:$AC$26,MATCH($A155,'Shortlist teams'!$X$7:$X$26,1),MATCH($C155,'Shortlist teams'!$Y$6:$AC$6,1))=0,"",COUNTIF('De Teams'!N$5:N$25,'De Uitslagen'!$B155)*INDEX('Shortlist teams'!$Y$7:$AC$26,MATCH($A155,'Shortlist teams'!$X$7:$X$26,1),MATCH($C155,'Shortlist teams'!$Y$6:$AC$6,1))),"")</f>
        <v/>
      </c>
      <c r="Q155" t="str">
        <f>IFERROR(IF(COUNTIF('De Teams'!O$5:O$25,'De Uitslagen'!$B155)*INDEX('Shortlist teams'!$Y$7:$AC$26,MATCH($A155,'Shortlist teams'!$X$7:$X$26,1),MATCH($C155,'Shortlist teams'!$Y$6:$AC$6,1))=0,"",COUNTIF('De Teams'!O$5:O$25,'De Uitslagen'!$B155)*INDEX('Shortlist teams'!$Y$7:$AC$26,MATCH($A155,'Shortlist teams'!$X$7:$X$26,1),MATCH($C155,'Shortlist teams'!$Y$6:$AC$6,1))),"")</f>
        <v/>
      </c>
      <c r="R155" s="3"/>
    </row>
    <row r="156" spans="1:18" ht="14.4" x14ac:dyDescent="0.3">
      <c r="A156" s="1">
        <v>19</v>
      </c>
      <c r="B156" s="8" t="s">
        <v>163</v>
      </c>
      <c r="C156" s="88">
        <f>IFERROR(VLOOKUP('De Uitslagen'!B156,'Shortlist teams'!B:C,2,FALSE),"")</f>
        <v>2</v>
      </c>
      <c r="D156" t="str">
        <f>IFERROR(IF(COUNTIF('De Teams'!B$5:B$25,'De Uitslagen'!$B156)*INDEX('Shortlist teams'!$Y$7:$AC$26,MATCH($A156,'Shortlist teams'!$X$7:$X$26,1),MATCH($C156,'Shortlist teams'!$Y$6:$AC$6,1))=0,"",COUNTIF('De Teams'!B$5:B$25,'De Uitslagen'!$B156)*INDEX('Shortlist teams'!$Y$7:$AC$26,MATCH($A156,'Shortlist teams'!$X$7:$X$26,1),MATCH($C156,'Shortlist teams'!$Y$6:$AC$6,1))),"")</f>
        <v/>
      </c>
      <c r="E156" t="str">
        <f>IFERROR(IF(COUNTIF('De Teams'!C$5:C$25,'De Uitslagen'!$B156)*INDEX('Shortlist teams'!$Y$7:$AC$26,MATCH($A156,'Shortlist teams'!$X$7:$X$26,1),MATCH($C156,'Shortlist teams'!$Y$6:$AC$6,1))=0,"",COUNTIF('De Teams'!C$5:C$25,'De Uitslagen'!$B156)*INDEX('Shortlist teams'!$Y$7:$AC$26,MATCH($A156,'Shortlist teams'!$X$7:$X$26,1),MATCH($C156,'Shortlist teams'!$Y$6:$AC$6,1))),"")</f>
        <v/>
      </c>
      <c r="F156" t="str">
        <f>IFERROR(IF(COUNTIF('De Teams'!D$5:D$25,'De Uitslagen'!$B156)*INDEX('Shortlist teams'!$Y$7:$AC$26,MATCH($A156,'Shortlist teams'!$X$7:$X$26,1),MATCH($C156,'Shortlist teams'!$Y$6:$AC$6,1))=0,"",COUNTIF('De Teams'!D$5:D$25,'De Uitslagen'!$B156)*INDEX('Shortlist teams'!$Y$7:$AC$26,MATCH($A156,'Shortlist teams'!$X$7:$X$26,1),MATCH($C156,'Shortlist teams'!$Y$6:$AC$6,1))),"")</f>
        <v/>
      </c>
      <c r="G156" t="str">
        <f>IFERROR(IF(COUNTIF('De Teams'!E$5:E$25,'De Uitslagen'!$B156)*INDEX('Shortlist teams'!$Y$7:$AC$26,MATCH($A156,'Shortlist teams'!$X$7:$X$26,1),MATCH($C156,'Shortlist teams'!$Y$6:$AC$6,1))=0,"",COUNTIF('De Teams'!E$5:E$25,'De Uitslagen'!$B156)*INDEX('Shortlist teams'!$Y$7:$AC$26,MATCH($A156,'Shortlist teams'!$X$7:$X$26,1),MATCH($C156,'Shortlist teams'!$Y$6:$AC$6,1))),"")</f>
        <v/>
      </c>
      <c r="H156" t="str">
        <f>IFERROR(IF(COUNTIF('De Teams'!F$5:F$25,'De Uitslagen'!$B156)*INDEX('Shortlist teams'!$Y$7:$AC$26,MATCH($A156,'Shortlist teams'!$X$7:$X$26,1),MATCH($C156,'Shortlist teams'!$Y$6:$AC$6,1))=0,"",COUNTIF('De Teams'!F$5:F$25,'De Uitslagen'!$B156)*INDEX('Shortlist teams'!$Y$7:$AC$26,MATCH($A156,'Shortlist teams'!$X$7:$X$26,1),MATCH($C156,'Shortlist teams'!$Y$6:$AC$6,1))),"")</f>
        <v/>
      </c>
      <c r="I156" t="str">
        <f>IFERROR(IF(COUNTIF('De Teams'!G$5:G$25,'De Uitslagen'!$B156)*INDEX('Shortlist teams'!$Y$7:$AC$26,MATCH($A156,'Shortlist teams'!$X$7:$X$26,1),MATCH($C156,'Shortlist teams'!$Y$6:$AC$6,1))=0,"",COUNTIF('De Teams'!G$5:G$25,'De Uitslagen'!$B156)*INDEX('Shortlist teams'!$Y$7:$AC$26,MATCH($A156,'Shortlist teams'!$X$7:$X$26,1),MATCH($C156,'Shortlist teams'!$Y$6:$AC$6,1))),"")</f>
        <v/>
      </c>
      <c r="J156" t="str">
        <f>IFERROR(IF(COUNTIF('De Teams'!H$5:H$25,'De Uitslagen'!$B156)*INDEX('Shortlist teams'!$Y$7:$AC$26,MATCH($A156,'Shortlist teams'!$X$7:$X$26,1),MATCH($C156,'Shortlist teams'!$Y$6:$AC$6,1))=0,"",COUNTIF('De Teams'!H$5:H$25,'De Uitslagen'!$B156)*INDEX('Shortlist teams'!$Y$7:$AC$26,MATCH($A156,'Shortlist teams'!$X$7:$X$26,1),MATCH($C156,'Shortlist teams'!$Y$6:$AC$6,1))),"")</f>
        <v/>
      </c>
      <c r="K156" t="str">
        <f>IFERROR(IF(COUNTIF('De Teams'!I$5:I$25,'De Uitslagen'!$B156)*INDEX('Shortlist teams'!$Y$7:$AC$26,MATCH($A156,'Shortlist teams'!$X$7:$X$26,1),MATCH($C156,'Shortlist teams'!$Y$6:$AC$6,1))=0,"",COUNTIF('De Teams'!I$5:I$25,'De Uitslagen'!$B156)*INDEX('Shortlist teams'!$Y$7:$AC$26,MATCH($A156,'Shortlist teams'!$X$7:$X$26,1),MATCH($C156,'Shortlist teams'!$Y$6:$AC$6,1))),"")</f>
        <v/>
      </c>
      <c r="L156" t="str">
        <f>IFERROR(IF(COUNTIF('De Teams'!J$5:J$25,'De Uitslagen'!$B156)*INDEX('Shortlist teams'!$Y$7:$AC$26,MATCH($A156,'Shortlist teams'!$X$7:$X$26,1),MATCH($C156,'Shortlist teams'!$Y$6:$AC$6,1))=0,"",COUNTIF('De Teams'!J$5:J$25,'De Uitslagen'!$B156)*INDEX('Shortlist teams'!$Y$7:$AC$26,MATCH($A156,'Shortlist teams'!$X$7:$X$26,1),MATCH($C156,'Shortlist teams'!$Y$6:$AC$6,1))),"")</f>
        <v/>
      </c>
      <c r="M156">
        <f>IFERROR(IF(COUNTIF('De Teams'!K$5:K$25,'De Uitslagen'!$B156)*INDEX('Shortlist teams'!$Y$7:$AC$26,MATCH($A156,'Shortlist teams'!$X$7:$X$26,1),MATCH($C156,'Shortlist teams'!$Y$6:$AC$6,1))=0,"",COUNTIF('De Teams'!K$5:K$25,'De Uitslagen'!$B156)*INDEX('Shortlist teams'!$Y$7:$AC$26,MATCH($A156,'Shortlist teams'!$X$7:$X$26,1),MATCH($C156,'Shortlist teams'!$Y$6:$AC$6,1))),"")</f>
        <v>2</v>
      </c>
      <c r="N156" t="str">
        <f>IFERROR(IF(COUNTIF('De Teams'!L$5:L$25,'De Uitslagen'!$B156)*INDEX('Shortlist teams'!$Y$7:$AC$26,MATCH($A156,'Shortlist teams'!$X$7:$X$26,1),MATCH($C156,'Shortlist teams'!$Y$6:$AC$6,1))=0,"",COUNTIF('De Teams'!L$5:L$25,'De Uitslagen'!$B156)*INDEX('Shortlist teams'!$Y$7:$AC$26,MATCH($A156,'Shortlist teams'!$X$7:$X$26,1),MATCH($C156,'Shortlist teams'!$Y$6:$AC$6,1))),"")</f>
        <v/>
      </c>
      <c r="O156" t="str">
        <f>IFERROR(IF(COUNTIF('De Teams'!M$5:M$25,'De Uitslagen'!$B156)*INDEX('Shortlist teams'!$Y$7:$AC$26,MATCH($A156,'Shortlist teams'!$X$7:$X$26,1),MATCH($C156,'Shortlist teams'!$Y$6:$AC$6,1))=0,"",COUNTIF('De Teams'!M$5:M$25,'De Uitslagen'!$B156)*INDEX('Shortlist teams'!$Y$7:$AC$26,MATCH($A156,'Shortlist teams'!$X$7:$X$26,1),MATCH($C156,'Shortlist teams'!$Y$6:$AC$6,1))),"")</f>
        <v/>
      </c>
      <c r="P156" t="str">
        <f>IFERROR(IF(COUNTIF('De Teams'!N$5:N$25,'De Uitslagen'!$B156)*INDEX('Shortlist teams'!$Y$7:$AC$26,MATCH($A156,'Shortlist teams'!$X$7:$X$26,1),MATCH($C156,'Shortlist teams'!$Y$6:$AC$6,1))=0,"",COUNTIF('De Teams'!N$5:N$25,'De Uitslagen'!$B156)*INDEX('Shortlist teams'!$Y$7:$AC$26,MATCH($A156,'Shortlist teams'!$X$7:$X$26,1),MATCH($C156,'Shortlist teams'!$Y$6:$AC$6,1))),"")</f>
        <v/>
      </c>
      <c r="Q156">
        <f>IFERROR(IF(COUNTIF('De Teams'!O$5:O$25,'De Uitslagen'!$B156)*INDEX('Shortlist teams'!$Y$7:$AC$26,MATCH($A156,'Shortlist teams'!$X$7:$X$26,1),MATCH($C156,'Shortlist teams'!$Y$6:$AC$6,1))=0,"",COUNTIF('De Teams'!O$5:O$25,'De Uitslagen'!$B156)*INDEX('Shortlist teams'!$Y$7:$AC$26,MATCH($A156,'Shortlist teams'!$X$7:$X$26,1),MATCH($C156,'Shortlist teams'!$Y$6:$AC$6,1))),"")</f>
        <v>2</v>
      </c>
      <c r="R156" s="3"/>
    </row>
    <row r="157" spans="1:18" ht="14.4" x14ac:dyDescent="0.3">
      <c r="A157" s="1">
        <v>20</v>
      </c>
      <c r="B157" s="9" t="s">
        <v>147</v>
      </c>
      <c r="C157" s="88">
        <f>IFERROR(VLOOKUP('De Uitslagen'!B157,'Shortlist teams'!B:C,2,FALSE),"")</f>
        <v>4</v>
      </c>
      <c r="D157" t="str">
        <f>IFERROR(IF(COUNTIF('De Teams'!B$5:B$25,'De Uitslagen'!$B157)*INDEX('Shortlist teams'!$Y$7:$AC$26,MATCH($A157,'Shortlist teams'!$X$7:$X$26,1),MATCH($C157,'Shortlist teams'!$Y$6:$AC$6,1))=0,"",COUNTIF('De Teams'!B$5:B$25,'De Uitslagen'!$B157)*INDEX('Shortlist teams'!$Y$7:$AC$26,MATCH($A157,'Shortlist teams'!$X$7:$X$26,1),MATCH($C157,'Shortlist teams'!$Y$6:$AC$6,1))),"")</f>
        <v/>
      </c>
      <c r="E157" t="str">
        <f>IFERROR(IF(COUNTIF('De Teams'!C$5:C$25,'De Uitslagen'!$B157)*INDEX('Shortlist teams'!$Y$7:$AC$26,MATCH($A157,'Shortlist teams'!$X$7:$X$26,1),MATCH($C157,'Shortlist teams'!$Y$6:$AC$6,1))=0,"",COUNTIF('De Teams'!C$5:C$25,'De Uitslagen'!$B157)*INDEX('Shortlist teams'!$Y$7:$AC$26,MATCH($A157,'Shortlist teams'!$X$7:$X$26,1),MATCH($C157,'Shortlist teams'!$Y$6:$AC$6,1))),"")</f>
        <v/>
      </c>
      <c r="F157" t="str">
        <f>IFERROR(IF(COUNTIF('De Teams'!D$5:D$25,'De Uitslagen'!$B157)*INDEX('Shortlist teams'!$Y$7:$AC$26,MATCH($A157,'Shortlist teams'!$X$7:$X$26,1),MATCH($C157,'Shortlist teams'!$Y$6:$AC$6,1))=0,"",COUNTIF('De Teams'!D$5:D$25,'De Uitslagen'!$B157)*INDEX('Shortlist teams'!$Y$7:$AC$26,MATCH($A157,'Shortlist teams'!$X$7:$X$26,1),MATCH($C157,'Shortlist teams'!$Y$6:$AC$6,1))),"")</f>
        <v/>
      </c>
      <c r="G157" t="str">
        <f>IFERROR(IF(COUNTIF('De Teams'!E$5:E$25,'De Uitslagen'!$B157)*INDEX('Shortlist teams'!$Y$7:$AC$26,MATCH($A157,'Shortlist teams'!$X$7:$X$26,1),MATCH($C157,'Shortlist teams'!$Y$6:$AC$6,1))=0,"",COUNTIF('De Teams'!E$5:E$25,'De Uitslagen'!$B157)*INDEX('Shortlist teams'!$Y$7:$AC$26,MATCH($A157,'Shortlist teams'!$X$7:$X$26,1),MATCH($C157,'Shortlist teams'!$Y$6:$AC$6,1))),"")</f>
        <v/>
      </c>
      <c r="H157" t="str">
        <f>IFERROR(IF(COUNTIF('De Teams'!F$5:F$25,'De Uitslagen'!$B157)*INDEX('Shortlist teams'!$Y$7:$AC$26,MATCH($A157,'Shortlist teams'!$X$7:$X$26,1),MATCH($C157,'Shortlist teams'!$Y$6:$AC$6,1))=0,"",COUNTIF('De Teams'!F$5:F$25,'De Uitslagen'!$B157)*INDEX('Shortlist teams'!$Y$7:$AC$26,MATCH($A157,'Shortlist teams'!$X$7:$X$26,1),MATCH($C157,'Shortlist teams'!$Y$6:$AC$6,1))),"")</f>
        <v/>
      </c>
      <c r="I157" t="str">
        <f>IFERROR(IF(COUNTIF('De Teams'!G$5:G$25,'De Uitslagen'!$B157)*INDEX('Shortlist teams'!$Y$7:$AC$26,MATCH($A157,'Shortlist teams'!$X$7:$X$26,1),MATCH($C157,'Shortlist teams'!$Y$6:$AC$6,1))=0,"",COUNTIF('De Teams'!G$5:G$25,'De Uitslagen'!$B157)*INDEX('Shortlist teams'!$Y$7:$AC$26,MATCH($A157,'Shortlist teams'!$X$7:$X$26,1),MATCH($C157,'Shortlist teams'!$Y$6:$AC$6,1))),"")</f>
        <v/>
      </c>
      <c r="J157" t="str">
        <f>IFERROR(IF(COUNTIF('De Teams'!H$5:H$25,'De Uitslagen'!$B157)*INDEX('Shortlist teams'!$Y$7:$AC$26,MATCH($A157,'Shortlist teams'!$X$7:$X$26,1),MATCH($C157,'Shortlist teams'!$Y$6:$AC$6,1))=0,"",COUNTIF('De Teams'!H$5:H$25,'De Uitslagen'!$B157)*INDEX('Shortlist teams'!$Y$7:$AC$26,MATCH($A157,'Shortlist teams'!$X$7:$X$26,1),MATCH($C157,'Shortlist teams'!$Y$6:$AC$6,1))),"")</f>
        <v/>
      </c>
      <c r="K157" t="str">
        <f>IFERROR(IF(COUNTIF('De Teams'!I$5:I$25,'De Uitslagen'!$B157)*INDEX('Shortlist teams'!$Y$7:$AC$26,MATCH($A157,'Shortlist teams'!$X$7:$X$26,1),MATCH($C157,'Shortlist teams'!$Y$6:$AC$6,1))=0,"",COUNTIF('De Teams'!I$5:I$25,'De Uitslagen'!$B157)*INDEX('Shortlist teams'!$Y$7:$AC$26,MATCH($A157,'Shortlist teams'!$X$7:$X$26,1),MATCH($C157,'Shortlist teams'!$Y$6:$AC$6,1))),"")</f>
        <v/>
      </c>
      <c r="L157" t="str">
        <f>IFERROR(IF(COUNTIF('De Teams'!J$5:J$25,'De Uitslagen'!$B157)*INDEX('Shortlist teams'!$Y$7:$AC$26,MATCH($A157,'Shortlist teams'!$X$7:$X$26,1),MATCH($C157,'Shortlist teams'!$Y$6:$AC$6,1))=0,"",COUNTIF('De Teams'!J$5:J$25,'De Uitslagen'!$B157)*INDEX('Shortlist teams'!$Y$7:$AC$26,MATCH($A157,'Shortlist teams'!$X$7:$X$26,1),MATCH($C157,'Shortlist teams'!$Y$6:$AC$6,1))),"")</f>
        <v/>
      </c>
      <c r="M157" t="str">
        <f>IFERROR(IF(COUNTIF('De Teams'!K$5:K$25,'De Uitslagen'!$B157)*INDEX('Shortlist teams'!$Y$7:$AC$26,MATCH($A157,'Shortlist teams'!$X$7:$X$26,1),MATCH($C157,'Shortlist teams'!$Y$6:$AC$6,1))=0,"",COUNTIF('De Teams'!K$5:K$25,'De Uitslagen'!$B157)*INDEX('Shortlist teams'!$Y$7:$AC$26,MATCH($A157,'Shortlist teams'!$X$7:$X$26,1),MATCH($C157,'Shortlist teams'!$Y$6:$AC$6,1))),"")</f>
        <v/>
      </c>
      <c r="N157" t="str">
        <f>IFERROR(IF(COUNTIF('De Teams'!L$5:L$25,'De Uitslagen'!$B157)*INDEX('Shortlist teams'!$Y$7:$AC$26,MATCH($A157,'Shortlist teams'!$X$7:$X$26,1),MATCH($C157,'Shortlist teams'!$Y$6:$AC$6,1))=0,"",COUNTIF('De Teams'!L$5:L$25,'De Uitslagen'!$B157)*INDEX('Shortlist teams'!$Y$7:$AC$26,MATCH($A157,'Shortlist teams'!$X$7:$X$26,1),MATCH($C157,'Shortlist teams'!$Y$6:$AC$6,1))),"")</f>
        <v/>
      </c>
      <c r="O157" t="str">
        <f>IFERROR(IF(COUNTIF('De Teams'!M$5:M$25,'De Uitslagen'!$B157)*INDEX('Shortlist teams'!$Y$7:$AC$26,MATCH($A157,'Shortlist teams'!$X$7:$X$26,1),MATCH($C157,'Shortlist teams'!$Y$6:$AC$6,1))=0,"",COUNTIF('De Teams'!M$5:M$25,'De Uitslagen'!$B157)*INDEX('Shortlist teams'!$Y$7:$AC$26,MATCH($A157,'Shortlist teams'!$X$7:$X$26,1),MATCH($C157,'Shortlist teams'!$Y$6:$AC$6,1))),"")</f>
        <v/>
      </c>
      <c r="P157" t="str">
        <f>IFERROR(IF(COUNTIF('De Teams'!N$5:N$25,'De Uitslagen'!$B157)*INDEX('Shortlist teams'!$Y$7:$AC$26,MATCH($A157,'Shortlist teams'!$X$7:$X$26,1),MATCH($C157,'Shortlist teams'!$Y$6:$AC$6,1))=0,"",COUNTIF('De Teams'!N$5:N$25,'De Uitslagen'!$B157)*INDEX('Shortlist teams'!$Y$7:$AC$26,MATCH($A157,'Shortlist teams'!$X$7:$X$26,1),MATCH($C157,'Shortlist teams'!$Y$6:$AC$6,1))),"")</f>
        <v/>
      </c>
      <c r="Q157" t="str">
        <f>IFERROR(IF(COUNTIF('De Teams'!O$5:O$25,'De Uitslagen'!$B157)*INDEX('Shortlist teams'!$Y$7:$AC$26,MATCH($A157,'Shortlist teams'!$X$7:$X$26,1),MATCH($C157,'Shortlist teams'!$Y$6:$AC$6,1))=0,"",COUNTIF('De Teams'!O$5:O$25,'De Uitslagen'!$B157)*INDEX('Shortlist teams'!$Y$7:$AC$26,MATCH($A157,'Shortlist teams'!$X$7:$X$26,1),MATCH($C157,'Shortlist teams'!$Y$6:$AC$6,1))),"")</f>
        <v/>
      </c>
      <c r="R157" s="3"/>
    </row>
    <row r="158" spans="1:18" x14ac:dyDescent="0.25">
      <c r="A158" s="59"/>
      <c r="B158" s="55"/>
      <c r="C158" s="8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5">
      <c r="D159" s="1">
        <f t="shared" ref="D159:P159" si="7">SUM(D138:D158)</f>
        <v>92</v>
      </c>
      <c r="E159" s="1">
        <f t="shared" si="7"/>
        <v>38</v>
      </c>
      <c r="F159" s="1">
        <f t="shared" si="7"/>
        <v>94</v>
      </c>
      <c r="G159" s="1">
        <f t="shared" si="7"/>
        <v>86</v>
      </c>
      <c r="H159" s="1">
        <f t="shared" si="7"/>
        <v>59</v>
      </c>
      <c r="I159" s="1">
        <f t="shared" si="7"/>
        <v>25</v>
      </c>
      <c r="J159" s="1">
        <f t="shared" si="7"/>
        <v>59</v>
      </c>
      <c r="K159" s="1">
        <f t="shared" si="7"/>
        <v>67</v>
      </c>
      <c r="L159" s="1">
        <f t="shared" si="7"/>
        <v>77</v>
      </c>
      <c r="M159" s="1">
        <f t="shared" si="7"/>
        <v>32</v>
      </c>
      <c r="N159" s="1">
        <f t="shared" si="7"/>
        <v>71</v>
      </c>
      <c r="O159" s="1">
        <f t="shared" si="7"/>
        <v>59</v>
      </c>
      <c r="P159" s="1">
        <f t="shared" si="7"/>
        <v>98</v>
      </c>
      <c r="Q159" s="1">
        <f>SUM(Q138:Q158)</f>
        <v>44</v>
      </c>
      <c r="R159" s="3"/>
    </row>
    <row r="160" spans="1:18" x14ac:dyDescent="0.25">
      <c r="A160" s="3"/>
      <c r="B160" s="3"/>
      <c r="C160" s="8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6" x14ac:dyDescent="0.3">
      <c r="A161" s="57" t="s">
        <v>309</v>
      </c>
      <c r="R161" s="3"/>
    </row>
    <row r="162" spans="1:18" x14ac:dyDescent="0.25">
      <c r="A162" s="3"/>
      <c r="B162" s="55"/>
      <c r="C162" s="8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6" x14ac:dyDescent="0.3">
      <c r="D163" s="145" t="s">
        <v>37</v>
      </c>
      <c r="E163" s="145" t="s">
        <v>40</v>
      </c>
      <c r="F163" s="99" t="s">
        <v>292</v>
      </c>
      <c r="G163" s="144" t="s">
        <v>293</v>
      </c>
      <c r="H163" s="145" t="s">
        <v>294</v>
      </c>
      <c r="I163" s="145" t="s">
        <v>295</v>
      </c>
      <c r="J163" s="145" t="s">
        <v>296</v>
      </c>
      <c r="K163" s="145" t="s">
        <v>39</v>
      </c>
      <c r="L163" s="145" t="s">
        <v>299</v>
      </c>
      <c r="M163" s="145" t="s">
        <v>300</v>
      </c>
      <c r="N163" s="145" t="s">
        <v>41</v>
      </c>
      <c r="O163" s="145" t="s">
        <v>301</v>
      </c>
      <c r="P163" s="145" t="s">
        <v>302</v>
      </c>
      <c r="Q163" s="145" t="s">
        <v>42</v>
      </c>
      <c r="R163" s="3"/>
    </row>
    <row r="164" spans="1:18" ht="14.4" x14ac:dyDescent="0.3">
      <c r="A164" s="58">
        <v>1</v>
      </c>
      <c r="B164" s="6" t="s">
        <v>213</v>
      </c>
      <c r="C164" s="88" t="str">
        <f>IFERROR(VLOOKUP('De Uitslagen'!B164,'Shortlist teams'!B:C,2,FALSE),"")</f>
        <v>HC</v>
      </c>
      <c r="D164">
        <f>IFERROR(IF(COUNTIF('De Teams'!B$5:B$25,'De Uitslagen'!$B164)*INDEX('Shortlist teams'!$Y$7:$AC$26,MATCH($A164,'Shortlist teams'!$X$7:$X$26,1),MATCH($C164,'Shortlist teams'!$Y$6:$AC$6,1))=0,"",COUNTIF('De Teams'!B$5:B$25,'De Uitslagen'!$B164)*INDEX('Shortlist teams'!$Y$7:$AC$26,MATCH($A164,'Shortlist teams'!$X$7:$X$26,1),MATCH($C164,'Shortlist teams'!$Y$6:$AC$6,1))),"")</f>
        <v>20</v>
      </c>
      <c r="E164">
        <f>IFERROR(IF(COUNTIF('De Teams'!C$5:C$25,'De Uitslagen'!$B164)*INDEX('Shortlist teams'!$Y$7:$AC$26,MATCH($A164,'Shortlist teams'!$X$7:$X$26,1),MATCH($C164,'Shortlist teams'!$Y$6:$AC$6,1))=0,"",COUNTIF('De Teams'!C$5:C$25,'De Uitslagen'!$B164)*INDEX('Shortlist teams'!$Y$7:$AC$26,MATCH($A164,'Shortlist teams'!$X$7:$X$26,1),MATCH($C164,'Shortlist teams'!$Y$6:$AC$6,1))),"")</f>
        <v>20</v>
      </c>
      <c r="F164">
        <f>IFERROR(IF(COUNTIF('De Teams'!D$5:D$25,'De Uitslagen'!$B164)*INDEX('Shortlist teams'!$Y$7:$AC$26,MATCH($A164,'Shortlist teams'!$X$7:$X$26,1),MATCH($C164,'Shortlist teams'!$Y$6:$AC$6,1))=0,"",COUNTIF('De Teams'!D$5:D$25,'De Uitslagen'!$B164)*INDEX('Shortlist teams'!$Y$7:$AC$26,MATCH($A164,'Shortlist teams'!$X$7:$X$26,1),MATCH($C164,'Shortlist teams'!$Y$6:$AC$6,1))),"")</f>
        <v>20</v>
      </c>
      <c r="G164">
        <f>IFERROR(IF(COUNTIF('De Teams'!E$5:E$25,'De Uitslagen'!$B164)*INDEX('Shortlist teams'!$Y$7:$AC$26,MATCH($A164,'Shortlist teams'!$X$7:$X$26,1),MATCH($C164,'Shortlist teams'!$Y$6:$AC$6,1))=0,"",COUNTIF('De Teams'!E$5:E$25,'De Uitslagen'!$B164)*INDEX('Shortlist teams'!$Y$7:$AC$26,MATCH($A164,'Shortlist teams'!$X$7:$X$26,1),MATCH($C164,'Shortlist teams'!$Y$6:$AC$6,1))),"")</f>
        <v>20</v>
      </c>
      <c r="H164">
        <f>IFERROR(IF(COUNTIF('De Teams'!F$5:F$25,'De Uitslagen'!$B164)*INDEX('Shortlist teams'!$Y$7:$AC$26,MATCH($A164,'Shortlist teams'!$X$7:$X$26,1),MATCH($C164,'Shortlist teams'!$Y$6:$AC$6,1))=0,"",COUNTIF('De Teams'!F$5:F$25,'De Uitslagen'!$B164)*INDEX('Shortlist teams'!$Y$7:$AC$26,MATCH($A164,'Shortlist teams'!$X$7:$X$26,1),MATCH($C164,'Shortlist teams'!$Y$6:$AC$6,1))),"")</f>
        <v>20</v>
      </c>
      <c r="I164">
        <f>IFERROR(IF(COUNTIF('De Teams'!G$5:G$25,'De Uitslagen'!$B164)*INDEX('Shortlist teams'!$Y$7:$AC$26,MATCH($A164,'Shortlist teams'!$X$7:$X$26,1),MATCH($C164,'Shortlist teams'!$Y$6:$AC$6,1))=0,"",COUNTIF('De Teams'!G$5:G$25,'De Uitslagen'!$B164)*INDEX('Shortlist teams'!$Y$7:$AC$26,MATCH($A164,'Shortlist teams'!$X$7:$X$26,1),MATCH($C164,'Shortlist teams'!$Y$6:$AC$6,1))),"")</f>
        <v>20</v>
      </c>
      <c r="J164" t="str">
        <f>IFERROR(IF(COUNTIF('De Teams'!H$5:H$25,'De Uitslagen'!$B164)*INDEX('Shortlist teams'!$Y$7:$AC$26,MATCH($A164,'Shortlist teams'!$X$7:$X$26,1),MATCH($C164,'Shortlist teams'!$Y$6:$AC$6,1))=0,"",COUNTIF('De Teams'!H$5:H$25,'De Uitslagen'!$B164)*INDEX('Shortlist teams'!$Y$7:$AC$26,MATCH($A164,'Shortlist teams'!$X$7:$X$26,1),MATCH($C164,'Shortlist teams'!$Y$6:$AC$6,1))),"")</f>
        <v/>
      </c>
      <c r="K164">
        <f>IFERROR(IF(COUNTIF('De Teams'!I$5:I$25,'De Uitslagen'!$B164)*INDEX('Shortlist teams'!$Y$7:$AC$26,MATCH($A164,'Shortlist teams'!$X$7:$X$26,1),MATCH($C164,'Shortlist teams'!$Y$6:$AC$6,1))=0,"",COUNTIF('De Teams'!I$5:I$25,'De Uitslagen'!$B164)*INDEX('Shortlist teams'!$Y$7:$AC$26,MATCH($A164,'Shortlist teams'!$X$7:$X$26,1),MATCH($C164,'Shortlist teams'!$Y$6:$AC$6,1))),"")</f>
        <v>20</v>
      </c>
      <c r="L164">
        <f>IFERROR(IF(COUNTIF('De Teams'!J$5:J$25,'De Uitslagen'!$B164)*INDEX('Shortlist teams'!$Y$7:$AC$26,MATCH($A164,'Shortlist teams'!$X$7:$X$26,1),MATCH($C164,'Shortlist teams'!$Y$6:$AC$6,1))=0,"",COUNTIF('De Teams'!J$5:J$25,'De Uitslagen'!$B164)*INDEX('Shortlist teams'!$Y$7:$AC$26,MATCH($A164,'Shortlist teams'!$X$7:$X$26,1),MATCH($C164,'Shortlist teams'!$Y$6:$AC$6,1))),"")</f>
        <v>20</v>
      </c>
      <c r="M164" t="str">
        <f>IFERROR(IF(COUNTIF('De Teams'!K$5:K$25,'De Uitslagen'!$B164)*INDEX('Shortlist teams'!$Y$7:$AC$26,MATCH($A164,'Shortlist teams'!$X$7:$X$26,1),MATCH($C164,'Shortlist teams'!$Y$6:$AC$6,1))=0,"",COUNTIF('De Teams'!K$5:K$25,'De Uitslagen'!$B164)*INDEX('Shortlist teams'!$Y$7:$AC$26,MATCH($A164,'Shortlist teams'!$X$7:$X$26,1),MATCH($C164,'Shortlist teams'!$Y$6:$AC$6,1))),"")</f>
        <v/>
      </c>
      <c r="N164">
        <f>IFERROR(IF(COUNTIF('De Teams'!L$5:L$25,'De Uitslagen'!$B164)*INDEX('Shortlist teams'!$Y$7:$AC$26,MATCH($A164,'Shortlist teams'!$X$7:$X$26,1),MATCH($C164,'Shortlist teams'!$Y$6:$AC$6,1))=0,"",COUNTIF('De Teams'!L$5:L$25,'De Uitslagen'!$B164)*INDEX('Shortlist teams'!$Y$7:$AC$26,MATCH($A164,'Shortlist teams'!$X$7:$X$26,1),MATCH($C164,'Shortlist teams'!$Y$6:$AC$6,1))),"")</f>
        <v>20</v>
      </c>
      <c r="O164" t="str">
        <f>IFERROR(IF(COUNTIF('De Teams'!M$5:M$25,'De Uitslagen'!$B164)*INDEX('Shortlist teams'!$Y$7:$AC$26,MATCH($A164,'Shortlist teams'!$X$7:$X$26,1),MATCH($C164,'Shortlist teams'!$Y$6:$AC$6,1))=0,"",COUNTIF('De Teams'!M$5:M$25,'De Uitslagen'!$B164)*INDEX('Shortlist teams'!$Y$7:$AC$26,MATCH($A164,'Shortlist teams'!$X$7:$X$26,1),MATCH($C164,'Shortlist teams'!$Y$6:$AC$6,1))),"")</f>
        <v/>
      </c>
      <c r="P164" t="str">
        <f>IFERROR(IF(COUNTIF('De Teams'!N$5:N$25,'De Uitslagen'!$B164)*INDEX('Shortlist teams'!$Y$7:$AC$26,MATCH($A164,'Shortlist teams'!$X$7:$X$26,1),MATCH($C164,'Shortlist teams'!$Y$6:$AC$6,1))=0,"",COUNTIF('De Teams'!N$5:N$25,'De Uitslagen'!$B164)*INDEX('Shortlist teams'!$Y$7:$AC$26,MATCH($A164,'Shortlist teams'!$X$7:$X$26,1),MATCH($C164,'Shortlist teams'!$Y$6:$AC$6,1))),"")</f>
        <v/>
      </c>
      <c r="Q164">
        <f>IFERROR(IF(COUNTIF('De Teams'!O$5:O$25,'De Uitslagen'!$B164)*INDEX('Shortlist teams'!$Y$7:$AC$26,MATCH($A164,'Shortlist teams'!$X$7:$X$26,1),MATCH($C164,'Shortlist teams'!$Y$6:$AC$6,1))=0,"",COUNTIF('De Teams'!O$5:O$25,'De Uitslagen'!$B164)*INDEX('Shortlist teams'!$Y$7:$AC$26,MATCH($A164,'Shortlist teams'!$X$7:$X$26,1),MATCH($C164,'Shortlist teams'!$Y$6:$AC$6,1))),"")</f>
        <v>20</v>
      </c>
      <c r="R164" s="3"/>
    </row>
    <row r="165" spans="1:18" ht="14.4" x14ac:dyDescent="0.3">
      <c r="A165" s="1">
        <v>2</v>
      </c>
      <c r="B165" s="7" t="s">
        <v>4</v>
      </c>
      <c r="C165" s="88" t="str">
        <f>IFERROR(VLOOKUP('De Uitslagen'!B165,'Shortlist teams'!B:C,2,FALSE),"")</f>
        <v>HC</v>
      </c>
      <c r="D165">
        <f>IFERROR(IF(COUNTIF('De Teams'!B$5:B$25,'De Uitslagen'!$B165)*INDEX('Shortlist teams'!$Y$7:$AC$26,MATCH($A165,'Shortlist teams'!$X$7:$X$26,1),MATCH($C165,'Shortlist teams'!$Y$6:$AC$6,1))=0,"",COUNTIF('De Teams'!B$5:B$25,'De Uitslagen'!$B165)*INDEX('Shortlist teams'!$Y$7:$AC$26,MATCH($A165,'Shortlist teams'!$X$7:$X$26,1),MATCH($C165,'Shortlist teams'!$Y$6:$AC$6,1))),"")</f>
        <v>17</v>
      </c>
      <c r="E165">
        <f>IFERROR(IF(COUNTIF('De Teams'!C$5:C$25,'De Uitslagen'!$B165)*INDEX('Shortlist teams'!$Y$7:$AC$26,MATCH($A165,'Shortlist teams'!$X$7:$X$26,1),MATCH($C165,'Shortlist teams'!$Y$6:$AC$6,1))=0,"",COUNTIF('De Teams'!C$5:C$25,'De Uitslagen'!$B165)*INDEX('Shortlist teams'!$Y$7:$AC$26,MATCH($A165,'Shortlist teams'!$X$7:$X$26,1),MATCH($C165,'Shortlist teams'!$Y$6:$AC$6,1))),"")</f>
        <v>17</v>
      </c>
      <c r="F165">
        <f>IFERROR(IF(COUNTIF('De Teams'!D$5:D$25,'De Uitslagen'!$B165)*INDEX('Shortlist teams'!$Y$7:$AC$26,MATCH($A165,'Shortlist teams'!$X$7:$X$26,1),MATCH($C165,'Shortlist teams'!$Y$6:$AC$6,1))=0,"",COUNTIF('De Teams'!D$5:D$25,'De Uitslagen'!$B165)*INDEX('Shortlist teams'!$Y$7:$AC$26,MATCH($A165,'Shortlist teams'!$X$7:$X$26,1),MATCH($C165,'Shortlist teams'!$Y$6:$AC$6,1))),"")</f>
        <v>17</v>
      </c>
      <c r="G165">
        <f>IFERROR(IF(COUNTIF('De Teams'!E$5:E$25,'De Uitslagen'!$B165)*INDEX('Shortlist teams'!$Y$7:$AC$26,MATCH($A165,'Shortlist teams'!$X$7:$X$26,1),MATCH($C165,'Shortlist teams'!$Y$6:$AC$6,1))=0,"",COUNTIF('De Teams'!E$5:E$25,'De Uitslagen'!$B165)*INDEX('Shortlist teams'!$Y$7:$AC$26,MATCH($A165,'Shortlist teams'!$X$7:$X$26,1),MATCH($C165,'Shortlist teams'!$Y$6:$AC$6,1))),"")</f>
        <v>17</v>
      </c>
      <c r="H165">
        <f>IFERROR(IF(COUNTIF('De Teams'!F$5:F$25,'De Uitslagen'!$B165)*INDEX('Shortlist teams'!$Y$7:$AC$26,MATCH($A165,'Shortlist teams'!$X$7:$X$26,1),MATCH($C165,'Shortlist teams'!$Y$6:$AC$6,1))=0,"",COUNTIF('De Teams'!F$5:F$25,'De Uitslagen'!$B165)*INDEX('Shortlist teams'!$Y$7:$AC$26,MATCH($A165,'Shortlist teams'!$X$7:$X$26,1),MATCH($C165,'Shortlist teams'!$Y$6:$AC$6,1))),"")</f>
        <v>17</v>
      </c>
      <c r="I165">
        <f>IFERROR(IF(COUNTIF('De Teams'!G$5:G$25,'De Uitslagen'!$B165)*INDEX('Shortlist teams'!$Y$7:$AC$26,MATCH($A165,'Shortlist teams'!$X$7:$X$26,1),MATCH($C165,'Shortlist teams'!$Y$6:$AC$6,1))=0,"",COUNTIF('De Teams'!G$5:G$25,'De Uitslagen'!$B165)*INDEX('Shortlist teams'!$Y$7:$AC$26,MATCH($A165,'Shortlist teams'!$X$7:$X$26,1),MATCH($C165,'Shortlist teams'!$Y$6:$AC$6,1))),"")</f>
        <v>17</v>
      </c>
      <c r="J165">
        <f>IFERROR(IF(COUNTIF('De Teams'!H$5:H$25,'De Uitslagen'!$B165)*INDEX('Shortlist teams'!$Y$7:$AC$26,MATCH($A165,'Shortlist teams'!$X$7:$X$26,1),MATCH($C165,'Shortlist teams'!$Y$6:$AC$6,1))=0,"",COUNTIF('De Teams'!H$5:H$25,'De Uitslagen'!$B165)*INDEX('Shortlist teams'!$Y$7:$AC$26,MATCH($A165,'Shortlist teams'!$X$7:$X$26,1),MATCH($C165,'Shortlist teams'!$Y$6:$AC$6,1))),"")</f>
        <v>17</v>
      </c>
      <c r="K165">
        <f>IFERROR(IF(COUNTIF('De Teams'!I$5:I$25,'De Uitslagen'!$B165)*INDEX('Shortlist teams'!$Y$7:$AC$26,MATCH($A165,'Shortlist teams'!$X$7:$X$26,1),MATCH($C165,'Shortlist teams'!$Y$6:$AC$6,1))=0,"",COUNTIF('De Teams'!I$5:I$25,'De Uitslagen'!$B165)*INDEX('Shortlist teams'!$Y$7:$AC$26,MATCH($A165,'Shortlist teams'!$X$7:$X$26,1),MATCH($C165,'Shortlist teams'!$Y$6:$AC$6,1))),"")</f>
        <v>17</v>
      </c>
      <c r="L165">
        <f>IFERROR(IF(COUNTIF('De Teams'!J$5:J$25,'De Uitslagen'!$B165)*INDEX('Shortlist teams'!$Y$7:$AC$26,MATCH($A165,'Shortlist teams'!$X$7:$X$26,1),MATCH($C165,'Shortlist teams'!$Y$6:$AC$6,1))=0,"",COUNTIF('De Teams'!J$5:J$25,'De Uitslagen'!$B165)*INDEX('Shortlist teams'!$Y$7:$AC$26,MATCH($A165,'Shortlist teams'!$X$7:$X$26,1),MATCH($C165,'Shortlist teams'!$Y$6:$AC$6,1))),"")</f>
        <v>17</v>
      </c>
      <c r="M165">
        <f>IFERROR(IF(COUNTIF('De Teams'!K$5:K$25,'De Uitslagen'!$B165)*INDEX('Shortlist teams'!$Y$7:$AC$26,MATCH($A165,'Shortlist teams'!$X$7:$X$26,1),MATCH($C165,'Shortlist teams'!$Y$6:$AC$6,1))=0,"",COUNTIF('De Teams'!K$5:K$25,'De Uitslagen'!$B165)*INDEX('Shortlist teams'!$Y$7:$AC$26,MATCH($A165,'Shortlist teams'!$X$7:$X$26,1),MATCH($C165,'Shortlist teams'!$Y$6:$AC$6,1))),"")</f>
        <v>17</v>
      </c>
      <c r="N165">
        <f>IFERROR(IF(COUNTIF('De Teams'!L$5:L$25,'De Uitslagen'!$B165)*INDEX('Shortlist teams'!$Y$7:$AC$26,MATCH($A165,'Shortlist teams'!$X$7:$X$26,1),MATCH($C165,'Shortlist teams'!$Y$6:$AC$6,1))=0,"",COUNTIF('De Teams'!L$5:L$25,'De Uitslagen'!$B165)*INDEX('Shortlist teams'!$Y$7:$AC$26,MATCH($A165,'Shortlist teams'!$X$7:$X$26,1),MATCH($C165,'Shortlist teams'!$Y$6:$AC$6,1))),"")</f>
        <v>17</v>
      </c>
      <c r="O165">
        <f>IFERROR(IF(COUNTIF('De Teams'!M$5:M$25,'De Uitslagen'!$B165)*INDEX('Shortlist teams'!$Y$7:$AC$26,MATCH($A165,'Shortlist teams'!$X$7:$X$26,1),MATCH($C165,'Shortlist teams'!$Y$6:$AC$6,1))=0,"",COUNTIF('De Teams'!M$5:M$25,'De Uitslagen'!$B165)*INDEX('Shortlist teams'!$Y$7:$AC$26,MATCH($A165,'Shortlist teams'!$X$7:$X$26,1),MATCH($C165,'Shortlist teams'!$Y$6:$AC$6,1))),"")</f>
        <v>17</v>
      </c>
      <c r="P165">
        <f>IFERROR(IF(COUNTIF('De Teams'!N$5:N$25,'De Uitslagen'!$B165)*INDEX('Shortlist teams'!$Y$7:$AC$26,MATCH($A165,'Shortlist teams'!$X$7:$X$26,1),MATCH($C165,'Shortlist teams'!$Y$6:$AC$6,1))=0,"",COUNTIF('De Teams'!N$5:N$25,'De Uitslagen'!$B165)*INDEX('Shortlist teams'!$Y$7:$AC$26,MATCH($A165,'Shortlist teams'!$X$7:$X$26,1),MATCH($C165,'Shortlist teams'!$Y$6:$AC$6,1))),"")</f>
        <v>17</v>
      </c>
      <c r="Q165">
        <f>IFERROR(IF(COUNTIF('De Teams'!O$5:O$25,'De Uitslagen'!$B165)*INDEX('Shortlist teams'!$Y$7:$AC$26,MATCH($A165,'Shortlist teams'!$X$7:$X$26,1),MATCH($C165,'Shortlist teams'!$Y$6:$AC$6,1))=0,"",COUNTIF('De Teams'!O$5:O$25,'De Uitslagen'!$B165)*INDEX('Shortlist teams'!$Y$7:$AC$26,MATCH($A165,'Shortlist teams'!$X$7:$X$26,1),MATCH($C165,'Shortlist teams'!$Y$6:$AC$6,1))),"")</f>
        <v>17</v>
      </c>
      <c r="R165" s="3"/>
    </row>
    <row r="166" spans="1:18" ht="14.4" x14ac:dyDescent="0.3">
      <c r="A166" s="1">
        <v>3</v>
      </c>
      <c r="B166" s="5" t="s">
        <v>214</v>
      </c>
      <c r="C166" s="88" t="str">
        <f>IFERROR(VLOOKUP('De Uitslagen'!B166,'Shortlist teams'!B:C,2,FALSE),"")</f>
        <v>HC</v>
      </c>
      <c r="D166">
        <f>IFERROR(IF(COUNTIF('De Teams'!B$5:B$25,'De Uitslagen'!$B166)*INDEX('Shortlist teams'!$Y$7:$AC$26,MATCH($A166,'Shortlist teams'!$X$7:$X$26,1),MATCH($C166,'Shortlist teams'!$Y$6:$AC$6,1))=0,"",COUNTIF('De Teams'!B$5:B$25,'De Uitslagen'!$B166)*INDEX('Shortlist teams'!$Y$7:$AC$26,MATCH($A166,'Shortlist teams'!$X$7:$X$26,1),MATCH($C166,'Shortlist teams'!$Y$6:$AC$6,1))),"")</f>
        <v>15</v>
      </c>
      <c r="E166">
        <f>IFERROR(IF(COUNTIF('De Teams'!C$5:C$25,'De Uitslagen'!$B166)*INDEX('Shortlist teams'!$Y$7:$AC$26,MATCH($A166,'Shortlist teams'!$X$7:$X$26,1),MATCH($C166,'Shortlist teams'!$Y$6:$AC$6,1))=0,"",COUNTIF('De Teams'!C$5:C$25,'De Uitslagen'!$B166)*INDEX('Shortlist teams'!$Y$7:$AC$26,MATCH($A166,'Shortlist teams'!$X$7:$X$26,1),MATCH($C166,'Shortlist teams'!$Y$6:$AC$6,1))),"")</f>
        <v>15</v>
      </c>
      <c r="F166" t="str">
        <f>IFERROR(IF(COUNTIF('De Teams'!D$5:D$25,'De Uitslagen'!$B166)*INDEX('Shortlist teams'!$Y$7:$AC$26,MATCH($A166,'Shortlist teams'!$X$7:$X$26,1),MATCH($C166,'Shortlist teams'!$Y$6:$AC$6,1))=0,"",COUNTIF('De Teams'!D$5:D$25,'De Uitslagen'!$B166)*INDEX('Shortlist teams'!$Y$7:$AC$26,MATCH($A166,'Shortlist teams'!$X$7:$X$26,1),MATCH($C166,'Shortlist teams'!$Y$6:$AC$6,1))),"")</f>
        <v/>
      </c>
      <c r="G166">
        <f>IFERROR(IF(COUNTIF('De Teams'!E$5:E$25,'De Uitslagen'!$B166)*INDEX('Shortlist teams'!$Y$7:$AC$26,MATCH($A166,'Shortlist teams'!$X$7:$X$26,1),MATCH($C166,'Shortlist teams'!$Y$6:$AC$6,1))=0,"",COUNTIF('De Teams'!E$5:E$25,'De Uitslagen'!$B166)*INDEX('Shortlist teams'!$Y$7:$AC$26,MATCH($A166,'Shortlist teams'!$X$7:$X$26,1),MATCH($C166,'Shortlist teams'!$Y$6:$AC$6,1))),"")</f>
        <v>15</v>
      </c>
      <c r="H166">
        <f>IFERROR(IF(COUNTIF('De Teams'!F$5:F$25,'De Uitslagen'!$B166)*INDEX('Shortlist teams'!$Y$7:$AC$26,MATCH($A166,'Shortlist teams'!$X$7:$X$26,1),MATCH($C166,'Shortlist teams'!$Y$6:$AC$6,1))=0,"",COUNTIF('De Teams'!F$5:F$25,'De Uitslagen'!$B166)*INDEX('Shortlist teams'!$Y$7:$AC$26,MATCH($A166,'Shortlist teams'!$X$7:$X$26,1),MATCH($C166,'Shortlist teams'!$Y$6:$AC$6,1))),"")</f>
        <v>15</v>
      </c>
      <c r="I166">
        <f>IFERROR(IF(COUNTIF('De Teams'!G$5:G$25,'De Uitslagen'!$B166)*INDEX('Shortlist teams'!$Y$7:$AC$26,MATCH($A166,'Shortlist teams'!$X$7:$X$26,1),MATCH($C166,'Shortlist teams'!$Y$6:$AC$6,1))=0,"",COUNTIF('De Teams'!G$5:G$25,'De Uitslagen'!$B166)*INDEX('Shortlist teams'!$Y$7:$AC$26,MATCH($A166,'Shortlist teams'!$X$7:$X$26,1),MATCH($C166,'Shortlist teams'!$Y$6:$AC$6,1))),"")</f>
        <v>15</v>
      </c>
      <c r="J166" t="str">
        <f>IFERROR(IF(COUNTIF('De Teams'!H$5:H$25,'De Uitslagen'!$B166)*INDEX('Shortlist teams'!$Y$7:$AC$26,MATCH($A166,'Shortlist teams'!$X$7:$X$26,1),MATCH($C166,'Shortlist teams'!$Y$6:$AC$6,1))=0,"",COUNTIF('De Teams'!H$5:H$25,'De Uitslagen'!$B166)*INDEX('Shortlist teams'!$Y$7:$AC$26,MATCH($A166,'Shortlist teams'!$X$7:$X$26,1),MATCH($C166,'Shortlist teams'!$Y$6:$AC$6,1))),"")</f>
        <v/>
      </c>
      <c r="K166" t="str">
        <f>IFERROR(IF(COUNTIF('De Teams'!I$5:I$25,'De Uitslagen'!$B166)*INDEX('Shortlist teams'!$Y$7:$AC$26,MATCH($A166,'Shortlist teams'!$X$7:$X$26,1),MATCH($C166,'Shortlist teams'!$Y$6:$AC$6,1))=0,"",COUNTIF('De Teams'!I$5:I$25,'De Uitslagen'!$B166)*INDEX('Shortlist teams'!$Y$7:$AC$26,MATCH($A166,'Shortlist teams'!$X$7:$X$26,1),MATCH($C166,'Shortlist teams'!$Y$6:$AC$6,1))),"")</f>
        <v/>
      </c>
      <c r="L166">
        <f>IFERROR(IF(COUNTIF('De Teams'!J$5:J$25,'De Uitslagen'!$B166)*INDEX('Shortlist teams'!$Y$7:$AC$26,MATCH($A166,'Shortlist teams'!$X$7:$X$26,1),MATCH($C166,'Shortlist teams'!$Y$6:$AC$6,1))=0,"",COUNTIF('De Teams'!J$5:J$25,'De Uitslagen'!$B166)*INDEX('Shortlist teams'!$Y$7:$AC$26,MATCH($A166,'Shortlist teams'!$X$7:$X$26,1),MATCH($C166,'Shortlist teams'!$Y$6:$AC$6,1))),"")</f>
        <v>15</v>
      </c>
      <c r="M166" t="str">
        <f>IFERROR(IF(COUNTIF('De Teams'!K$5:K$25,'De Uitslagen'!$B166)*INDEX('Shortlist teams'!$Y$7:$AC$26,MATCH($A166,'Shortlist teams'!$X$7:$X$26,1),MATCH($C166,'Shortlist teams'!$Y$6:$AC$6,1))=0,"",COUNTIF('De Teams'!K$5:K$25,'De Uitslagen'!$B166)*INDEX('Shortlist teams'!$Y$7:$AC$26,MATCH($A166,'Shortlist teams'!$X$7:$X$26,1),MATCH($C166,'Shortlist teams'!$Y$6:$AC$6,1))),"")</f>
        <v/>
      </c>
      <c r="N166">
        <f>IFERROR(IF(COUNTIF('De Teams'!L$5:L$25,'De Uitslagen'!$B166)*INDEX('Shortlist teams'!$Y$7:$AC$26,MATCH($A166,'Shortlist teams'!$X$7:$X$26,1),MATCH($C166,'Shortlist teams'!$Y$6:$AC$6,1))=0,"",COUNTIF('De Teams'!L$5:L$25,'De Uitslagen'!$B166)*INDEX('Shortlist teams'!$Y$7:$AC$26,MATCH($A166,'Shortlist teams'!$X$7:$X$26,1),MATCH($C166,'Shortlist teams'!$Y$6:$AC$6,1))),"")</f>
        <v>15</v>
      </c>
      <c r="O166" t="str">
        <f>IFERROR(IF(COUNTIF('De Teams'!M$5:M$25,'De Uitslagen'!$B166)*INDEX('Shortlist teams'!$Y$7:$AC$26,MATCH($A166,'Shortlist teams'!$X$7:$X$26,1),MATCH($C166,'Shortlist teams'!$Y$6:$AC$6,1))=0,"",COUNTIF('De Teams'!M$5:M$25,'De Uitslagen'!$B166)*INDEX('Shortlist teams'!$Y$7:$AC$26,MATCH($A166,'Shortlist teams'!$X$7:$X$26,1),MATCH($C166,'Shortlist teams'!$Y$6:$AC$6,1))),"")</f>
        <v/>
      </c>
      <c r="P166" t="str">
        <f>IFERROR(IF(COUNTIF('De Teams'!N$5:N$25,'De Uitslagen'!$B166)*INDEX('Shortlist teams'!$Y$7:$AC$26,MATCH($A166,'Shortlist teams'!$X$7:$X$26,1),MATCH($C166,'Shortlist teams'!$Y$6:$AC$6,1))=0,"",COUNTIF('De Teams'!N$5:N$25,'De Uitslagen'!$B166)*INDEX('Shortlist teams'!$Y$7:$AC$26,MATCH($A166,'Shortlist teams'!$X$7:$X$26,1),MATCH($C166,'Shortlist teams'!$Y$6:$AC$6,1))),"")</f>
        <v/>
      </c>
      <c r="Q166">
        <f>IFERROR(IF(COUNTIF('De Teams'!O$5:O$25,'De Uitslagen'!$B166)*INDEX('Shortlist teams'!$Y$7:$AC$26,MATCH($A166,'Shortlist teams'!$X$7:$X$26,1),MATCH($C166,'Shortlist teams'!$Y$6:$AC$6,1))=0,"",COUNTIF('De Teams'!O$5:O$25,'De Uitslagen'!$B166)*INDEX('Shortlist teams'!$Y$7:$AC$26,MATCH($A166,'Shortlist teams'!$X$7:$X$26,1),MATCH($C166,'Shortlist teams'!$Y$6:$AC$6,1))),"")</f>
        <v>15</v>
      </c>
      <c r="R166" s="3"/>
    </row>
    <row r="167" spans="1:18" ht="14.4" x14ac:dyDescent="0.3">
      <c r="A167" s="1">
        <v>4</v>
      </c>
      <c r="B167" s="8" t="s">
        <v>14</v>
      </c>
      <c r="C167" s="88" t="str">
        <f>IFERROR(VLOOKUP('De Uitslagen'!B167,'Shortlist teams'!B:C,2,FALSE),"")</f>
        <v>HC</v>
      </c>
      <c r="D167" t="str">
        <f>IFERROR(IF(COUNTIF('De Teams'!B$5:B$25,'De Uitslagen'!$B167)*INDEX('Shortlist teams'!$Y$7:$AC$26,MATCH($A167,'Shortlist teams'!$X$7:$X$26,1),MATCH($C167,'Shortlist teams'!$Y$6:$AC$6,1))=0,"",COUNTIF('De Teams'!B$5:B$25,'De Uitslagen'!$B167)*INDEX('Shortlist teams'!$Y$7:$AC$26,MATCH($A167,'Shortlist teams'!$X$7:$X$26,1),MATCH($C167,'Shortlist teams'!$Y$6:$AC$6,1))),"")</f>
        <v/>
      </c>
      <c r="E167">
        <f>IFERROR(IF(COUNTIF('De Teams'!C$5:C$25,'De Uitslagen'!$B167)*INDEX('Shortlist teams'!$Y$7:$AC$26,MATCH($A167,'Shortlist teams'!$X$7:$X$26,1),MATCH($C167,'Shortlist teams'!$Y$6:$AC$6,1))=0,"",COUNTIF('De Teams'!C$5:C$25,'De Uitslagen'!$B167)*INDEX('Shortlist teams'!$Y$7:$AC$26,MATCH($A167,'Shortlist teams'!$X$7:$X$26,1),MATCH($C167,'Shortlist teams'!$Y$6:$AC$6,1))),"")</f>
        <v>13</v>
      </c>
      <c r="F167">
        <f>IFERROR(IF(COUNTIF('De Teams'!D$5:D$25,'De Uitslagen'!$B167)*INDEX('Shortlist teams'!$Y$7:$AC$26,MATCH($A167,'Shortlist teams'!$X$7:$X$26,1),MATCH($C167,'Shortlist teams'!$Y$6:$AC$6,1))=0,"",COUNTIF('De Teams'!D$5:D$25,'De Uitslagen'!$B167)*INDEX('Shortlist teams'!$Y$7:$AC$26,MATCH($A167,'Shortlist teams'!$X$7:$X$26,1),MATCH($C167,'Shortlist teams'!$Y$6:$AC$6,1))),"")</f>
        <v>13</v>
      </c>
      <c r="G167">
        <f>IFERROR(IF(COUNTIF('De Teams'!E$5:E$25,'De Uitslagen'!$B167)*INDEX('Shortlist teams'!$Y$7:$AC$26,MATCH($A167,'Shortlist teams'!$X$7:$X$26,1),MATCH($C167,'Shortlist teams'!$Y$6:$AC$6,1))=0,"",COUNTIF('De Teams'!E$5:E$25,'De Uitslagen'!$B167)*INDEX('Shortlist teams'!$Y$7:$AC$26,MATCH($A167,'Shortlist teams'!$X$7:$X$26,1),MATCH($C167,'Shortlist teams'!$Y$6:$AC$6,1))),"")</f>
        <v>13</v>
      </c>
      <c r="H167">
        <f>IFERROR(IF(COUNTIF('De Teams'!F$5:F$25,'De Uitslagen'!$B167)*INDEX('Shortlist teams'!$Y$7:$AC$26,MATCH($A167,'Shortlist teams'!$X$7:$X$26,1),MATCH($C167,'Shortlist teams'!$Y$6:$AC$6,1))=0,"",COUNTIF('De Teams'!F$5:F$25,'De Uitslagen'!$B167)*INDEX('Shortlist teams'!$Y$7:$AC$26,MATCH($A167,'Shortlist teams'!$X$7:$X$26,1),MATCH($C167,'Shortlist teams'!$Y$6:$AC$6,1))),"")</f>
        <v>13</v>
      </c>
      <c r="I167">
        <f>IFERROR(IF(COUNTIF('De Teams'!G$5:G$25,'De Uitslagen'!$B167)*INDEX('Shortlist teams'!$Y$7:$AC$26,MATCH($A167,'Shortlist teams'!$X$7:$X$26,1),MATCH($C167,'Shortlist teams'!$Y$6:$AC$6,1))=0,"",COUNTIF('De Teams'!G$5:G$25,'De Uitslagen'!$B167)*INDEX('Shortlist teams'!$Y$7:$AC$26,MATCH($A167,'Shortlist teams'!$X$7:$X$26,1),MATCH($C167,'Shortlist teams'!$Y$6:$AC$6,1))),"")</f>
        <v>13</v>
      </c>
      <c r="J167" t="str">
        <f>IFERROR(IF(COUNTIF('De Teams'!H$5:H$25,'De Uitslagen'!$B167)*INDEX('Shortlist teams'!$Y$7:$AC$26,MATCH($A167,'Shortlist teams'!$X$7:$X$26,1),MATCH($C167,'Shortlist teams'!$Y$6:$AC$6,1))=0,"",COUNTIF('De Teams'!H$5:H$25,'De Uitslagen'!$B167)*INDEX('Shortlist teams'!$Y$7:$AC$26,MATCH($A167,'Shortlist teams'!$X$7:$X$26,1),MATCH($C167,'Shortlist teams'!$Y$6:$AC$6,1))),"")</f>
        <v/>
      </c>
      <c r="K167">
        <f>IFERROR(IF(COUNTIF('De Teams'!I$5:I$25,'De Uitslagen'!$B167)*INDEX('Shortlist teams'!$Y$7:$AC$26,MATCH($A167,'Shortlist teams'!$X$7:$X$26,1),MATCH($C167,'Shortlist teams'!$Y$6:$AC$6,1))=0,"",COUNTIF('De Teams'!I$5:I$25,'De Uitslagen'!$B167)*INDEX('Shortlist teams'!$Y$7:$AC$26,MATCH($A167,'Shortlist teams'!$X$7:$X$26,1),MATCH($C167,'Shortlist teams'!$Y$6:$AC$6,1))),"")</f>
        <v>13</v>
      </c>
      <c r="L167">
        <f>IFERROR(IF(COUNTIF('De Teams'!J$5:J$25,'De Uitslagen'!$B167)*INDEX('Shortlist teams'!$Y$7:$AC$26,MATCH($A167,'Shortlist teams'!$X$7:$X$26,1),MATCH($C167,'Shortlist teams'!$Y$6:$AC$6,1))=0,"",COUNTIF('De Teams'!J$5:J$25,'De Uitslagen'!$B167)*INDEX('Shortlist teams'!$Y$7:$AC$26,MATCH($A167,'Shortlist teams'!$X$7:$X$26,1),MATCH($C167,'Shortlist teams'!$Y$6:$AC$6,1))),"")</f>
        <v>13</v>
      </c>
      <c r="M167">
        <f>IFERROR(IF(COUNTIF('De Teams'!K$5:K$25,'De Uitslagen'!$B167)*INDEX('Shortlist teams'!$Y$7:$AC$26,MATCH($A167,'Shortlist teams'!$X$7:$X$26,1),MATCH($C167,'Shortlist teams'!$Y$6:$AC$6,1))=0,"",COUNTIF('De Teams'!K$5:K$25,'De Uitslagen'!$B167)*INDEX('Shortlist teams'!$Y$7:$AC$26,MATCH($A167,'Shortlist teams'!$X$7:$X$26,1),MATCH($C167,'Shortlist teams'!$Y$6:$AC$6,1))),"")</f>
        <v>13</v>
      </c>
      <c r="N167">
        <f>IFERROR(IF(COUNTIF('De Teams'!L$5:L$25,'De Uitslagen'!$B167)*INDEX('Shortlist teams'!$Y$7:$AC$26,MATCH($A167,'Shortlist teams'!$X$7:$X$26,1),MATCH($C167,'Shortlist teams'!$Y$6:$AC$6,1))=0,"",COUNTIF('De Teams'!L$5:L$25,'De Uitslagen'!$B167)*INDEX('Shortlist teams'!$Y$7:$AC$26,MATCH($A167,'Shortlist teams'!$X$7:$X$26,1),MATCH($C167,'Shortlist teams'!$Y$6:$AC$6,1))),"")</f>
        <v>13</v>
      </c>
      <c r="O167">
        <f>IFERROR(IF(COUNTIF('De Teams'!M$5:M$25,'De Uitslagen'!$B167)*INDEX('Shortlist teams'!$Y$7:$AC$26,MATCH($A167,'Shortlist teams'!$X$7:$X$26,1),MATCH($C167,'Shortlist teams'!$Y$6:$AC$6,1))=0,"",COUNTIF('De Teams'!M$5:M$25,'De Uitslagen'!$B167)*INDEX('Shortlist teams'!$Y$7:$AC$26,MATCH($A167,'Shortlist teams'!$X$7:$X$26,1),MATCH($C167,'Shortlist teams'!$Y$6:$AC$6,1))),"")</f>
        <v>13</v>
      </c>
      <c r="P167">
        <f>IFERROR(IF(COUNTIF('De Teams'!N$5:N$25,'De Uitslagen'!$B167)*INDEX('Shortlist teams'!$Y$7:$AC$26,MATCH($A167,'Shortlist teams'!$X$7:$X$26,1),MATCH($C167,'Shortlist teams'!$Y$6:$AC$6,1))=0,"",COUNTIF('De Teams'!N$5:N$25,'De Uitslagen'!$B167)*INDEX('Shortlist teams'!$Y$7:$AC$26,MATCH($A167,'Shortlist teams'!$X$7:$X$26,1),MATCH($C167,'Shortlist teams'!$Y$6:$AC$6,1))),"")</f>
        <v>13</v>
      </c>
      <c r="Q167">
        <f>IFERROR(IF(COUNTIF('De Teams'!O$5:O$25,'De Uitslagen'!$B167)*INDEX('Shortlist teams'!$Y$7:$AC$26,MATCH($A167,'Shortlist teams'!$X$7:$X$26,1),MATCH($C167,'Shortlist teams'!$Y$6:$AC$6,1))=0,"",COUNTIF('De Teams'!O$5:O$25,'De Uitslagen'!$B167)*INDEX('Shortlist teams'!$Y$7:$AC$26,MATCH($A167,'Shortlist teams'!$X$7:$X$26,1),MATCH($C167,'Shortlist teams'!$Y$6:$AC$6,1))),"")</f>
        <v>13</v>
      </c>
      <c r="R167" s="3"/>
    </row>
    <row r="168" spans="1:18" ht="14.4" x14ac:dyDescent="0.3">
      <c r="A168" s="1">
        <v>5</v>
      </c>
      <c r="B168" s="6" t="s">
        <v>177</v>
      </c>
      <c r="C168" s="88">
        <f>IFERROR(VLOOKUP('De Uitslagen'!B168,'Shortlist teams'!B:C,2,FALSE),"")</f>
        <v>4</v>
      </c>
      <c r="D168" t="str">
        <f>IFERROR(IF(COUNTIF('De Teams'!B$5:B$25,'De Uitslagen'!$B168)*INDEX('Shortlist teams'!$Y$7:$AC$26,MATCH($A168,'Shortlist teams'!$X$7:$X$26,1),MATCH($C168,'Shortlist teams'!$Y$6:$AC$6,1))=0,"",COUNTIF('De Teams'!B$5:B$25,'De Uitslagen'!$B168)*INDEX('Shortlist teams'!$Y$7:$AC$26,MATCH($A168,'Shortlist teams'!$X$7:$X$26,1),MATCH($C168,'Shortlist teams'!$Y$6:$AC$6,1))),"")</f>
        <v/>
      </c>
      <c r="E168" t="str">
        <f>IFERROR(IF(COUNTIF('De Teams'!C$5:C$25,'De Uitslagen'!$B168)*INDEX('Shortlist teams'!$Y$7:$AC$26,MATCH($A168,'Shortlist teams'!$X$7:$X$26,1),MATCH($C168,'Shortlist teams'!$Y$6:$AC$6,1))=0,"",COUNTIF('De Teams'!C$5:C$25,'De Uitslagen'!$B168)*INDEX('Shortlist teams'!$Y$7:$AC$26,MATCH($A168,'Shortlist teams'!$X$7:$X$26,1),MATCH($C168,'Shortlist teams'!$Y$6:$AC$6,1))),"")</f>
        <v/>
      </c>
      <c r="F168" t="str">
        <f>IFERROR(IF(COUNTIF('De Teams'!D$5:D$25,'De Uitslagen'!$B168)*INDEX('Shortlist teams'!$Y$7:$AC$26,MATCH($A168,'Shortlist teams'!$X$7:$X$26,1),MATCH($C168,'Shortlist teams'!$Y$6:$AC$6,1))=0,"",COUNTIF('De Teams'!D$5:D$25,'De Uitslagen'!$B168)*INDEX('Shortlist teams'!$Y$7:$AC$26,MATCH($A168,'Shortlist teams'!$X$7:$X$26,1),MATCH($C168,'Shortlist teams'!$Y$6:$AC$6,1))),"")</f>
        <v/>
      </c>
      <c r="G168" t="str">
        <f>IFERROR(IF(COUNTIF('De Teams'!E$5:E$25,'De Uitslagen'!$B168)*INDEX('Shortlist teams'!$Y$7:$AC$26,MATCH($A168,'Shortlist teams'!$X$7:$X$26,1),MATCH($C168,'Shortlist teams'!$Y$6:$AC$6,1))=0,"",COUNTIF('De Teams'!E$5:E$25,'De Uitslagen'!$B168)*INDEX('Shortlist teams'!$Y$7:$AC$26,MATCH($A168,'Shortlist teams'!$X$7:$X$26,1),MATCH($C168,'Shortlist teams'!$Y$6:$AC$6,1))),"")</f>
        <v/>
      </c>
      <c r="H168" t="str">
        <f>IFERROR(IF(COUNTIF('De Teams'!F$5:F$25,'De Uitslagen'!$B168)*INDEX('Shortlist teams'!$Y$7:$AC$26,MATCH($A168,'Shortlist teams'!$X$7:$X$26,1),MATCH($C168,'Shortlist teams'!$Y$6:$AC$6,1))=0,"",COUNTIF('De Teams'!F$5:F$25,'De Uitslagen'!$B168)*INDEX('Shortlist teams'!$Y$7:$AC$26,MATCH($A168,'Shortlist teams'!$X$7:$X$26,1),MATCH($C168,'Shortlist teams'!$Y$6:$AC$6,1))),"")</f>
        <v/>
      </c>
      <c r="I168" t="str">
        <f>IFERROR(IF(COUNTIF('De Teams'!G$5:G$25,'De Uitslagen'!$B168)*INDEX('Shortlist teams'!$Y$7:$AC$26,MATCH($A168,'Shortlist teams'!$X$7:$X$26,1),MATCH($C168,'Shortlist teams'!$Y$6:$AC$6,1))=0,"",COUNTIF('De Teams'!G$5:G$25,'De Uitslagen'!$B168)*INDEX('Shortlist teams'!$Y$7:$AC$26,MATCH($A168,'Shortlist teams'!$X$7:$X$26,1),MATCH($C168,'Shortlist teams'!$Y$6:$AC$6,1))),"")</f>
        <v/>
      </c>
      <c r="J168" t="str">
        <f>IFERROR(IF(COUNTIF('De Teams'!H$5:H$25,'De Uitslagen'!$B168)*INDEX('Shortlist teams'!$Y$7:$AC$26,MATCH($A168,'Shortlist teams'!$X$7:$X$26,1),MATCH($C168,'Shortlist teams'!$Y$6:$AC$6,1))=0,"",COUNTIF('De Teams'!H$5:H$25,'De Uitslagen'!$B168)*INDEX('Shortlist teams'!$Y$7:$AC$26,MATCH($A168,'Shortlist teams'!$X$7:$X$26,1),MATCH($C168,'Shortlist teams'!$Y$6:$AC$6,1))),"")</f>
        <v/>
      </c>
      <c r="K168" t="str">
        <f>IFERROR(IF(COUNTIF('De Teams'!I$5:I$25,'De Uitslagen'!$B168)*INDEX('Shortlist teams'!$Y$7:$AC$26,MATCH($A168,'Shortlist teams'!$X$7:$X$26,1),MATCH($C168,'Shortlist teams'!$Y$6:$AC$6,1))=0,"",COUNTIF('De Teams'!I$5:I$25,'De Uitslagen'!$B168)*INDEX('Shortlist teams'!$Y$7:$AC$26,MATCH($A168,'Shortlist teams'!$X$7:$X$26,1),MATCH($C168,'Shortlist teams'!$Y$6:$AC$6,1))),"")</f>
        <v/>
      </c>
      <c r="L168" t="str">
        <f>IFERROR(IF(COUNTIF('De Teams'!J$5:J$25,'De Uitslagen'!$B168)*INDEX('Shortlist teams'!$Y$7:$AC$26,MATCH($A168,'Shortlist teams'!$X$7:$X$26,1),MATCH($C168,'Shortlist teams'!$Y$6:$AC$6,1))=0,"",COUNTIF('De Teams'!J$5:J$25,'De Uitslagen'!$B168)*INDEX('Shortlist teams'!$Y$7:$AC$26,MATCH($A168,'Shortlist teams'!$X$7:$X$26,1),MATCH($C168,'Shortlist teams'!$Y$6:$AC$6,1))),"")</f>
        <v/>
      </c>
      <c r="M168" t="str">
        <f>IFERROR(IF(COUNTIF('De Teams'!K$5:K$25,'De Uitslagen'!$B168)*INDEX('Shortlist teams'!$Y$7:$AC$26,MATCH($A168,'Shortlist teams'!$X$7:$X$26,1),MATCH($C168,'Shortlist teams'!$Y$6:$AC$6,1))=0,"",COUNTIF('De Teams'!K$5:K$25,'De Uitslagen'!$B168)*INDEX('Shortlist teams'!$Y$7:$AC$26,MATCH($A168,'Shortlist teams'!$X$7:$X$26,1),MATCH($C168,'Shortlist teams'!$Y$6:$AC$6,1))),"")</f>
        <v/>
      </c>
      <c r="N168" t="str">
        <f>IFERROR(IF(COUNTIF('De Teams'!L$5:L$25,'De Uitslagen'!$B168)*INDEX('Shortlist teams'!$Y$7:$AC$26,MATCH($A168,'Shortlist teams'!$X$7:$X$26,1),MATCH($C168,'Shortlist teams'!$Y$6:$AC$6,1))=0,"",COUNTIF('De Teams'!L$5:L$25,'De Uitslagen'!$B168)*INDEX('Shortlist teams'!$Y$7:$AC$26,MATCH($A168,'Shortlist teams'!$X$7:$X$26,1),MATCH($C168,'Shortlist teams'!$Y$6:$AC$6,1))),"")</f>
        <v/>
      </c>
      <c r="O168" t="str">
        <f>IFERROR(IF(COUNTIF('De Teams'!M$5:M$25,'De Uitslagen'!$B168)*INDEX('Shortlist teams'!$Y$7:$AC$26,MATCH($A168,'Shortlist teams'!$X$7:$X$26,1),MATCH($C168,'Shortlist teams'!$Y$6:$AC$6,1))=0,"",COUNTIF('De Teams'!M$5:M$25,'De Uitslagen'!$B168)*INDEX('Shortlist teams'!$Y$7:$AC$26,MATCH($A168,'Shortlist teams'!$X$7:$X$26,1),MATCH($C168,'Shortlist teams'!$Y$6:$AC$6,1))),"")</f>
        <v/>
      </c>
      <c r="P168" t="str">
        <f>IFERROR(IF(COUNTIF('De Teams'!N$5:N$25,'De Uitslagen'!$B168)*INDEX('Shortlist teams'!$Y$7:$AC$26,MATCH($A168,'Shortlist teams'!$X$7:$X$26,1),MATCH($C168,'Shortlist teams'!$Y$6:$AC$6,1))=0,"",COUNTIF('De Teams'!N$5:N$25,'De Uitslagen'!$B168)*INDEX('Shortlist teams'!$Y$7:$AC$26,MATCH($A168,'Shortlist teams'!$X$7:$X$26,1),MATCH($C168,'Shortlist teams'!$Y$6:$AC$6,1))),"")</f>
        <v/>
      </c>
      <c r="Q168" t="str">
        <f>IFERROR(IF(COUNTIF('De Teams'!O$5:O$25,'De Uitslagen'!$B168)*INDEX('Shortlist teams'!$Y$7:$AC$26,MATCH($A168,'Shortlist teams'!$X$7:$X$26,1),MATCH($C168,'Shortlist teams'!$Y$6:$AC$6,1))=0,"",COUNTIF('De Teams'!O$5:O$25,'De Uitslagen'!$B168)*INDEX('Shortlist teams'!$Y$7:$AC$26,MATCH($A168,'Shortlist teams'!$X$7:$X$26,1),MATCH($C168,'Shortlist teams'!$Y$6:$AC$6,1))),"")</f>
        <v/>
      </c>
      <c r="R168" s="3"/>
    </row>
    <row r="169" spans="1:18" ht="14.4" x14ac:dyDescent="0.3">
      <c r="A169" s="1">
        <v>6</v>
      </c>
      <c r="B169" s="5" t="s">
        <v>277</v>
      </c>
      <c r="C169" s="88">
        <f>IFERROR(VLOOKUP('De Uitslagen'!B169,'Shortlist teams'!B:C,2,FALSE),"")</f>
        <v>4</v>
      </c>
      <c r="D169" t="str">
        <f>IFERROR(IF(COUNTIF('De Teams'!B$5:B$25,'De Uitslagen'!$B169)*INDEX('Shortlist teams'!$Y$7:$AC$26,MATCH($A169,'Shortlist teams'!$X$7:$X$26,1),MATCH($C169,'Shortlist teams'!$Y$6:$AC$6,1))=0,"",COUNTIF('De Teams'!B$5:B$25,'De Uitslagen'!$B169)*INDEX('Shortlist teams'!$Y$7:$AC$26,MATCH($A169,'Shortlist teams'!$X$7:$X$26,1),MATCH($C169,'Shortlist teams'!$Y$6:$AC$6,1))),"")</f>
        <v/>
      </c>
      <c r="E169" t="str">
        <f>IFERROR(IF(COUNTIF('De Teams'!C$5:C$25,'De Uitslagen'!$B169)*INDEX('Shortlist teams'!$Y$7:$AC$26,MATCH($A169,'Shortlist teams'!$X$7:$X$26,1),MATCH($C169,'Shortlist teams'!$Y$6:$AC$6,1))=0,"",COUNTIF('De Teams'!C$5:C$25,'De Uitslagen'!$B169)*INDEX('Shortlist teams'!$Y$7:$AC$26,MATCH($A169,'Shortlist teams'!$X$7:$X$26,1),MATCH($C169,'Shortlist teams'!$Y$6:$AC$6,1))),"")</f>
        <v/>
      </c>
      <c r="F169">
        <f>IFERROR(IF(COUNTIF('De Teams'!D$5:D$25,'De Uitslagen'!$B169)*INDEX('Shortlist teams'!$Y$7:$AC$26,MATCH($A169,'Shortlist teams'!$X$7:$X$26,1),MATCH($C169,'Shortlist teams'!$Y$6:$AC$6,1))=0,"",COUNTIF('De Teams'!D$5:D$25,'De Uitslagen'!$B169)*INDEX('Shortlist teams'!$Y$7:$AC$26,MATCH($A169,'Shortlist teams'!$X$7:$X$26,1),MATCH($C169,'Shortlist teams'!$Y$6:$AC$6,1))),"")</f>
        <v>25</v>
      </c>
      <c r="G169">
        <f>IFERROR(IF(COUNTIF('De Teams'!E$5:E$25,'De Uitslagen'!$B169)*INDEX('Shortlist teams'!$Y$7:$AC$26,MATCH($A169,'Shortlist teams'!$X$7:$X$26,1),MATCH($C169,'Shortlist teams'!$Y$6:$AC$6,1))=0,"",COUNTIF('De Teams'!E$5:E$25,'De Uitslagen'!$B169)*INDEX('Shortlist teams'!$Y$7:$AC$26,MATCH($A169,'Shortlist teams'!$X$7:$X$26,1),MATCH($C169,'Shortlist teams'!$Y$6:$AC$6,1))),"")</f>
        <v>25</v>
      </c>
      <c r="H169" t="str">
        <f>IFERROR(IF(COUNTIF('De Teams'!F$5:F$25,'De Uitslagen'!$B169)*INDEX('Shortlist teams'!$Y$7:$AC$26,MATCH($A169,'Shortlist teams'!$X$7:$X$26,1),MATCH($C169,'Shortlist teams'!$Y$6:$AC$6,1))=0,"",COUNTIF('De Teams'!F$5:F$25,'De Uitslagen'!$B169)*INDEX('Shortlist teams'!$Y$7:$AC$26,MATCH($A169,'Shortlist teams'!$X$7:$X$26,1),MATCH($C169,'Shortlist teams'!$Y$6:$AC$6,1))),"")</f>
        <v/>
      </c>
      <c r="I169" t="str">
        <f>IFERROR(IF(COUNTIF('De Teams'!G$5:G$25,'De Uitslagen'!$B169)*INDEX('Shortlist teams'!$Y$7:$AC$26,MATCH($A169,'Shortlist teams'!$X$7:$X$26,1),MATCH($C169,'Shortlist teams'!$Y$6:$AC$6,1))=0,"",COUNTIF('De Teams'!G$5:G$25,'De Uitslagen'!$B169)*INDEX('Shortlist teams'!$Y$7:$AC$26,MATCH($A169,'Shortlist teams'!$X$7:$X$26,1),MATCH($C169,'Shortlist teams'!$Y$6:$AC$6,1))),"")</f>
        <v/>
      </c>
      <c r="J169" t="str">
        <f>IFERROR(IF(COUNTIF('De Teams'!H$5:H$25,'De Uitslagen'!$B169)*INDEX('Shortlist teams'!$Y$7:$AC$26,MATCH($A169,'Shortlist teams'!$X$7:$X$26,1),MATCH($C169,'Shortlist teams'!$Y$6:$AC$6,1))=0,"",COUNTIF('De Teams'!H$5:H$25,'De Uitslagen'!$B169)*INDEX('Shortlist teams'!$Y$7:$AC$26,MATCH($A169,'Shortlist teams'!$X$7:$X$26,1),MATCH($C169,'Shortlist teams'!$Y$6:$AC$6,1))),"")</f>
        <v/>
      </c>
      <c r="K169" t="str">
        <f>IFERROR(IF(COUNTIF('De Teams'!I$5:I$25,'De Uitslagen'!$B169)*INDEX('Shortlist teams'!$Y$7:$AC$26,MATCH($A169,'Shortlist teams'!$X$7:$X$26,1),MATCH($C169,'Shortlist teams'!$Y$6:$AC$6,1))=0,"",COUNTIF('De Teams'!I$5:I$25,'De Uitslagen'!$B169)*INDEX('Shortlist teams'!$Y$7:$AC$26,MATCH($A169,'Shortlist teams'!$X$7:$X$26,1),MATCH($C169,'Shortlist teams'!$Y$6:$AC$6,1))),"")</f>
        <v/>
      </c>
      <c r="L169" t="str">
        <f>IFERROR(IF(COUNTIF('De Teams'!J$5:J$25,'De Uitslagen'!$B169)*INDEX('Shortlist teams'!$Y$7:$AC$26,MATCH($A169,'Shortlist teams'!$X$7:$X$26,1),MATCH($C169,'Shortlist teams'!$Y$6:$AC$6,1))=0,"",COUNTIF('De Teams'!J$5:J$25,'De Uitslagen'!$B169)*INDEX('Shortlist teams'!$Y$7:$AC$26,MATCH($A169,'Shortlist teams'!$X$7:$X$26,1),MATCH($C169,'Shortlist teams'!$Y$6:$AC$6,1))),"")</f>
        <v/>
      </c>
      <c r="M169" t="str">
        <f>IFERROR(IF(COUNTIF('De Teams'!K$5:K$25,'De Uitslagen'!$B169)*INDEX('Shortlist teams'!$Y$7:$AC$26,MATCH($A169,'Shortlist teams'!$X$7:$X$26,1),MATCH($C169,'Shortlist teams'!$Y$6:$AC$6,1))=0,"",COUNTIF('De Teams'!K$5:K$25,'De Uitslagen'!$B169)*INDEX('Shortlist teams'!$Y$7:$AC$26,MATCH($A169,'Shortlist teams'!$X$7:$X$26,1),MATCH($C169,'Shortlist teams'!$Y$6:$AC$6,1))),"")</f>
        <v/>
      </c>
      <c r="N169" t="str">
        <f>IFERROR(IF(COUNTIF('De Teams'!L$5:L$25,'De Uitslagen'!$B169)*INDEX('Shortlist teams'!$Y$7:$AC$26,MATCH($A169,'Shortlist teams'!$X$7:$X$26,1),MATCH($C169,'Shortlist teams'!$Y$6:$AC$6,1))=0,"",COUNTIF('De Teams'!L$5:L$25,'De Uitslagen'!$B169)*INDEX('Shortlist teams'!$Y$7:$AC$26,MATCH($A169,'Shortlist teams'!$X$7:$X$26,1),MATCH($C169,'Shortlist teams'!$Y$6:$AC$6,1))),"")</f>
        <v/>
      </c>
      <c r="O169" t="str">
        <f>IFERROR(IF(COUNTIF('De Teams'!M$5:M$25,'De Uitslagen'!$B169)*INDEX('Shortlist teams'!$Y$7:$AC$26,MATCH($A169,'Shortlist teams'!$X$7:$X$26,1),MATCH($C169,'Shortlist teams'!$Y$6:$AC$6,1))=0,"",COUNTIF('De Teams'!M$5:M$25,'De Uitslagen'!$B169)*INDEX('Shortlist teams'!$Y$7:$AC$26,MATCH($A169,'Shortlist teams'!$X$7:$X$26,1),MATCH($C169,'Shortlist teams'!$Y$6:$AC$6,1))),"")</f>
        <v/>
      </c>
      <c r="P169" t="str">
        <f>IFERROR(IF(COUNTIF('De Teams'!N$5:N$25,'De Uitslagen'!$B169)*INDEX('Shortlist teams'!$Y$7:$AC$26,MATCH($A169,'Shortlist teams'!$X$7:$X$26,1),MATCH($C169,'Shortlist teams'!$Y$6:$AC$6,1))=0,"",COUNTIF('De Teams'!N$5:N$25,'De Uitslagen'!$B169)*INDEX('Shortlist teams'!$Y$7:$AC$26,MATCH($A169,'Shortlist teams'!$X$7:$X$26,1),MATCH($C169,'Shortlist teams'!$Y$6:$AC$6,1))),"")</f>
        <v/>
      </c>
      <c r="Q169" t="str">
        <f>IFERROR(IF(COUNTIF('De Teams'!O$5:O$25,'De Uitslagen'!$B169)*INDEX('Shortlist teams'!$Y$7:$AC$26,MATCH($A169,'Shortlist teams'!$X$7:$X$26,1),MATCH($C169,'Shortlist teams'!$Y$6:$AC$6,1))=0,"",COUNTIF('De Teams'!O$5:O$25,'De Uitslagen'!$B169)*INDEX('Shortlist teams'!$Y$7:$AC$26,MATCH($A169,'Shortlist teams'!$X$7:$X$26,1),MATCH($C169,'Shortlist teams'!$Y$6:$AC$6,1))),"")</f>
        <v/>
      </c>
      <c r="R169" s="3"/>
    </row>
    <row r="170" spans="1:18" ht="14.4" x14ac:dyDescent="0.3">
      <c r="A170" s="1">
        <v>7</v>
      </c>
      <c r="B170" s="8" t="s">
        <v>137</v>
      </c>
      <c r="C170" s="88">
        <f>IFERROR(VLOOKUP('De Uitslagen'!B170,'Shortlist teams'!B:C,2,FALSE),"")</f>
        <v>2</v>
      </c>
      <c r="D170">
        <f>IFERROR(IF(COUNTIF('De Teams'!B$5:B$25,'De Uitslagen'!$B170)*INDEX('Shortlist teams'!$Y$7:$AC$26,MATCH($A170,'Shortlist teams'!$X$7:$X$26,1),MATCH($C170,'Shortlist teams'!$Y$6:$AC$6,1))=0,"",COUNTIF('De Teams'!B$5:B$25,'De Uitslagen'!$B170)*INDEX('Shortlist teams'!$Y$7:$AC$26,MATCH($A170,'Shortlist teams'!$X$7:$X$26,1),MATCH($C170,'Shortlist teams'!$Y$6:$AC$6,1))),"")</f>
        <v>14</v>
      </c>
      <c r="E170" t="str">
        <f>IFERROR(IF(COUNTIF('De Teams'!C$5:C$25,'De Uitslagen'!$B170)*INDEX('Shortlist teams'!$Y$7:$AC$26,MATCH($A170,'Shortlist teams'!$X$7:$X$26,1),MATCH($C170,'Shortlist teams'!$Y$6:$AC$6,1))=0,"",COUNTIF('De Teams'!C$5:C$25,'De Uitslagen'!$B170)*INDEX('Shortlist teams'!$Y$7:$AC$26,MATCH($A170,'Shortlist teams'!$X$7:$X$26,1),MATCH($C170,'Shortlist teams'!$Y$6:$AC$6,1))),"")</f>
        <v/>
      </c>
      <c r="F170">
        <f>IFERROR(IF(COUNTIF('De Teams'!D$5:D$25,'De Uitslagen'!$B170)*INDEX('Shortlist teams'!$Y$7:$AC$26,MATCH($A170,'Shortlist teams'!$X$7:$X$26,1),MATCH($C170,'Shortlist teams'!$Y$6:$AC$6,1))=0,"",COUNTIF('De Teams'!D$5:D$25,'De Uitslagen'!$B170)*INDEX('Shortlist teams'!$Y$7:$AC$26,MATCH($A170,'Shortlist teams'!$X$7:$X$26,1),MATCH($C170,'Shortlist teams'!$Y$6:$AC$6,1))),"")</f>
        <v>14</v>
      </c>
      <c r="G170" t="str">
        <f>IFERROR(IF(COUNTIF('De Teams'!E$5:E$25,'De Uitslagen'!$B170)*INDEX('Shortlist teams'!$Y$7:$AC$26,MATCH($A170,'Shortlist teams'!$X$7:$X$26,1),MATCH($C170,'Shortlist teams'!$Y$6:$AC$6,1))=0,"",COUNTIF('De Teams'!E$5:E$25,'De Uitslagen'!$B170)*INDEX('Shortlist teams'!$Y$7:$AC$26,MATCH($A170,'Shortlist teams'!$X$7:$X$26,1),MATCH($C170,'Shortlist teams'!$Y$6:$AC$6,1))),"")</f>
        <v/>
      </c>
      <c r="H170">
        <f>IFERROR(IF(COUNTIF('De Teams'!F$5:F$25,'De Uitslagen'!$B170)*INDEX('Shortlist teams'!$Y$7:$AC$26,MATCH($A170,'Shortlist teams'!$X$7:$X$26,1),MATCH($C170,'Shortlist teams'!$Y$6:$AC$6,1))=0,"",COUNTIF('De Teams'!F$5:F$25,'De Uitslagen'!$B170)*INDEX('Shortlist teams'!$Y$7:$AC$26,MATCH($A170,'Shortlist teams'!$X$7:$X$26,1),MATCH($C170,'Shortlist teams'!$Y$6:$AC$6,1))),"")</f>
        <v>14</v>
      </c>
      <c r="I170" t="str">
        <f>IFERROR(IF(COUNTIF('De Teams'!G$5:G$25,'De Uitslagen'!$B170)*INDEX('Shortlist teams'!$Y$7:$AC$26,MATCH($A170,'Shortlist teams'!$X$7:$X$26,1),MATCH($C170,'Shortlist teams'!$Y$6:$AC$6,1))=0,"",COUNTIF('De Teams'!G$5:G$25,'De Uitslagen'!$B170)*INDEX('Shortlist teams'!$Y$7:$AC$26,MATCH($A170,'Shortlist teams'!$X$7:$X$26,1),MATCH($C170,'Shortlist teams'!$Y$6:$AC$6,1))),"")</f>
        <v/>
      </c>
      <c r="J170">
        <f>IFERROR(IF(COUNTIF('De Teams'!H$5:H$25,'De Uitslagen'!$B170)*INDEX('Shortlist teams'!$Y$7:$AC$26,MATCH($A170,'Shortlist teams'!$X$7:$X$26,1),MATCH($C170,'Shortlist teams'!$Y$6:$AC$6,1))=0,"",COUNTIF('De Teams'!H$5:H$25,'De Uitslagen'!$B170)*INDEX('Shortlist teams'!$Y$7:$AC$26,MATCH($A170,'Shortlist teams'!$X$7:$X$26,1),MATCH($C170,'Shortlist teams'!$Y$6:$AC$6,1))),"")</f>
        <v>14</v>
      </c>
      <c r="K170" t="str">
        <f>IFERROR(IF(COUNTIF('De Teams'!I$5:I$25,'De Uitslagen'!$B170)*INDEX('Shortlist teams'!$Y$7:$AC$26,MATCH($A170,'Shortlist teams'!$X$7:$X$26,1),MATCH($C170,'Shortlist teams'!$Y$6:$AC$6,1))=0,"",COUNTIF('De Teams'!I$5:I$25,'De Uitslagen'!$B170)*INDEX('Shortlist teams'!$Y$7:$AC$26,MATCH($A170,'Shortlist teams'!$X$7:$X$26,1),MATCH($C170,'Shortlist teams'!$Y$6:$AC$6,1))),"")</f>
        <v/>
      </c>
      <c r="L170">
        <f>IFERROR(IF(COUNTIF('De Teams'!J$5:J$25,'De Uitslagen'!$B170)*INDEX('Shortlist teams'!$Y$7:$AC$26,MATCH($A170,'Shortlist teams'!$X$7:$X$26,1),MATCH($C170,'Shortlist teams'!$Y$6:$AC$6,1))=0,"",COUNTIF('De Teams'!J$5:J$25,'De Uitslagen'!$B170)*INDEX('Shortlist teams'!$Y$7:$AC$26,MATCH($A170,'Shortlist teams'!$X$7:$X$26,1),MATCH($C170,'Shortlist teams'!$Y$6:$AC$6,1))),"")</f>
        <v>14</v>
      </c>
      <c r="M170" t="str">
        <f>IFERROR(IF(COUNTIF('De Teams'!K$5:K$25,'De Uitslagen'!$B170)*INDEX('Shortlist teams'!$Y$7:$AC$26,MATCH($A170,'Shortlist teams'!$X$7:$X$26,1),MATCH($C170,'Shortlist teams'!$Y$6:$AC$6,1))=0,"",COUNTIF('De Teams'!K$5:K$25,'De Uitslagen'!$B170)*INDEX('Shortlist teams'!$Y$7:$AC$26,MATCH($A170,'Shortlist teams'!$X$7:$X$26,1),MATCH($C170,'Shortlist teams'!$Y$6:$AC$6,1))),"")</f>
        <v/>
      </c>
      <c r="N170" t="str">
        <f>IFERROR(IF(COUNTIF('De Teams'!L$5:L$25,'De Uitslagen'!$B170)*INDEX('Shortlist teams'!$Y$7:$AC$26,MATCH($A170,'Shortlist teams'!$X$7:$X$26,1),MATCH($C170,'Shortlist teams'!$Y$6:$AC$6,1))=0,"",COUNTIF('De Teams'!L$5:L$25,'De Uitslagen'!$B170)*INDEX('Shortlist teams'!$Y$7:$AC$26,MATCH($A170,'Shortlist teams'!$X$7:$X$26,1),MATCH($C170,'Shortlist teams'!$Y$6:$AC$6,1))),"")</f>
        <v/>
      </c>
      <c r="O170">
        <f>IFERROR(IF(COUNTIF('De Teams'!M$5:M$25,'De Uitslagen'!$B170)*INDEX('Shortlist teams'!$Y$7:$AC$26,MATCH($A170,'Shortlist teams'!$X$7:$X$26,1),MATCH($C170,'Shortlist teams'!$Y$6:$AC$6,1))=0,"",COUNTIF('De Teams'!M$5:M$25,'De Uitslagen'!$B170)*INDEX('Shortlist teams'!$Y$7:$AC$26,MATCH($A170,'Shortlist teams'!$X$7:$X$26,1),MATCH($C170,'Shortlist teams'!$Y$6:$AC$6,1))),"")</f>
        <v>14</v>
      </c>
      <c r="P170" t="str">
        <f>IFERROR(IF(COUNTIF('De Teams'!N$5:N$25,'De Uitslagen'!$B170)*INDEX('Shortlist teams'!$Y$7:$AC$26,MATCH($A170,'Shortlist teams'!$X$7:$X$26,1),MATCH($C170,'Shortlist teams'!$Y$6:$AC$6,1))=0,"",COUNTIF('De Teams'!N$5:N$25,'De Uitslagen'!$B170)*INDEX('Shortlist teams'!$Y$7:$AC$26,MATCH($A170,'Shortlist teams'!$X$7:$X$26,1),MATCH($C170,'Shortlist teams'!$Y$6:$AC$6,1))),"")</f>
        <v/>
      </c>
      <c r="Q170" t="str">
        <f>IFERROR(IF(COUNTIF('De Teams'!O$5:O$25,'De Uitslagen'!$B170)*INDEX('Shortlist teams'!$Y$7:$AC$26,MATCH($A170,'Shortlist teams'!$X$7:$X$26,1),MATCH($C170,'Shortlist teams'!$Y$6:$AC$6,1))=0,"",COUNTIF('De Teams'!O$5:O$25,'De Uitslagen'!$B170)*INDEX('Shortlist teams'!$Y$7:$AC$26,MATCH($A170,'Shortlist teams'!$X$7:$X$26,1),MATCH($C170,'Shortlist teams'!$Y$6:$AC$6,1))),"")</f>
        <v/>
      </c>
      <c r="R170" s="3"/>
    </row>
    <row r="171" spans="1:18" ht="14.4" x14ac:dyDescent="0.3">
      <c r="A171" s="1">
        <v>8</v>
      </c>
      <c r="B171" s="8" t="s">
        <v>219</v>
      </c>
      <c r="C171" s="88">
        <f>IFERROR(VLOOKUP('De Uitslagen'!B171,'Shortlist teams'!B:C,2,FALSE),"")</f>
        <v>2</v>
      </c>
      <c r="D171" t="str">
        <f>IFERROR(IF(COUNTIF('De Teams'!B$5:B$25,'De Uitslagen'!$B171)*INDEX('Shortlist teams'!$Y$7:$AC$26,MATCH($A171,'Shortlist teams'!$X$7:$X$26,1),MATCH($C171,'Shortlist teams'!$Y$6:$AC$6,1))=0,"",COUNTIF('De Teams'!B$5:B$25,'De Uitslagen'!$B171)*INDEX('Shortlist teams'!$Y$7:$AC$26,MATCH($A171,'Shortlist teams'!$X$7:$X$26,1),MATCH($C171,'Shortlist teams'!$Y$6:$AC$6,1))),"")</f>
        <v/>
      </c>
      <c r="E171" t="str">
        <f>IFERROR(IF(COUNTIF('De Teams'!C$5:C$25,'De Uitslagen'!$B171)*INDEX('Shortlist teams'!$Y$7:$AC$26,MATCH($A171,'Shortlist teams'!$X$7:$X$26,1),MATCH($C171,'Shortlist teams'!$Y$6:$AC$6,1))=0,"",COUNTIF('De Teams'!C$5:C$25,'De Uitslagen'!$B171)*INDEX('Shortlist teams'!$Y$7:$AC$26,MATCH($A171,'Shortlist teams'!$X$7:$X$26,1),MATCH($C171,'Shortlist teams'!$Y$6:$AC$6,1))),"")</f>
        <v/>
      </c>
      <c r="F171" t="str">
        <f>IFERROR(IF(COUNTIF('De Teams'!D$5:D$25,'De Uitslagen'!$B171)*INDEX('Shortlist teams'!$Y$7:$AC$26,MATCH($A171,'Shortlist teams'!$X$7:$X$26,1),MATCH($C171,'Shortlist teams'!$Y$6:$AC$6,1))=0,"",COUNTIF('De Teams'!D$5:D$25,'De Uitslagen'!$B171)*INDEX('Shortlist teams'!$Y$7:$AC$26,MATCH($A171,'Shortlist teams'!$X$7:$X$26,1),MATCH($C171,'Shortlist teams'!$Y$6:$AC$6,1))),"")</f>
        <v/>
      </c>
      <c r="G171" t="str">
        <f>IFERROR(IF(COUNTIF('De Teams'!E$5:E$25,'De Uitslagen'!$B171)*INDEX('Shortlist teams'!$Y$7:$AC$26,MATCH($A171,'Shortlist teams'!$X$7:$X$26,1),MATCH($C171,'Shortlist teams'!$Y$6:$AC$6,1))=0,"",COUNTIF('De Teams'!E$5:E$25,'De Uitslagen'!$B171)*INDEX('Shortlist teams'!$Y$7:$AC$26,MATCH($A171,'Shortlist teams'!$X$7:$X$26,1),MATCH($C171,'Shortlist teams'!$Y$6:$AC$6,1))),"")</f>
        <v/>
      </c>
      <c r="H171" t="str">
        <f>IFERROR(IF(COUNTIF('De Teams'!F$5:F$25,'De Uitslagen'!$B171)*INDEX('Shortlist teams'!$Y$7:$AC$26,MATCH($A171,'Shortlist teams'!$X$7:$X$26,1),MATCH($C171,'Shortlist teams'!$Y$6:$AC$6,1))=0,"",COUNTIF('De Teams'!F$5:F$25,'De Uitslagen'!$B171)*INDEX('Shortlist teams'!$Y$7:$AC$26,MATCH($A171,'Shortlist teams'!$X$7:$X$26,1),MATCH($C171,'Shortlist teams'!$Y$6:$AC$6,1))),"")</f>
        <v/>
      </c>
      <c r="I171" t="str">
        <f>IFERROR(IF(COUNTIF('De Teams'!G$5:G$25,'De Uitslagen'!$B171)*INDEX('Shortlist teams'!$Y$7:$AC$26,MATCH($A171,'Shortlist teams'!$X$7:$X$26,1),MATCH($C171,'Shortlist teams'!$Y$6:$AC$6,1))=0,"",COUNTIF('De Teams'!G$5:G$25,'De Uitslagen'!$B171)*INDEX('Shortlist teams'!$Y$7:$AC$26,MATCH($A171,'Shortlist teams'!$X$7:$X$26,1),MATCH($C171,'Shortlist teams'!$Y$6:$AC$6,1))),"")</f>
        <v/>
      </c>
      <c r="J171" t="str">
        <f>IFERROR(IF(COUNTIF('De Teams'!H$5:H$25,'De Uitslagen'!$B171)*INDEX('Shortlist teams'!$Y$7:$AC$26,MATCH($A171,'Shortlist teams'!$X$7:$X$26,1),MATCH($C171,'Shortlist teams'!$Y$6:$AC$6,1))=0,"",COUNTIF('De Teams'!H$5:H$25,'De Uitslagen'!$B171)*INDEX('Shortlist teams'!$Y$7:$AC$26,MATCH($A171,'Shortlist teams'!$X$7:$X$26,1),MATCH($C171,'Shortlist teams'!$Y$6:$AC$6,1))),"")</f>
        <v/>
      </c>
      <c r="K171" t="str">
        <f>IFERROR(IF(COUNTIF('De Teams'!I$5:I$25,'De Uitslagen'!$B171)*INDEX('Shortlist teams'!$Y$7:$AC$26,MATCH($A171,'Shortlist teams'!$X$7:$X$26,1),MATCH($C171,'Shortlist teams'!$Y$6:$AC$6,1))=0,"",COUNTIF('De Teams'!I$5:I$25,'De Uitslagen'!$B171)*INDEX('Shortlist teams'!$Y$7:$AC$26,MATCH($A171,'Shortlist teams'!$X$7:$X$26,1),MATCH($C171,'Shortlist teams'!$Y$6:$AC$6,1))),"")</f>
        <v/>
      </c>
      <c r="L171">
        <f>IFERROR(IF(COUNTIF('De Teams'!J$5:J$25,'De Uitslagen'!$B171)*INDEX('Shortlist teams'!$Y$7:$AC$26,MATCH($A171,'Shortlist teams'!$X$7:$X$26,1),MATCH($C171,'Shortlist teams'!$Y$6:$AC$6,1))=0,"",COUNTIF('De Teams'!J$5:J$25,'De Uitslagen'!$B171)*INDEX('Shortlist teams'!$Y$7:$AC$26,MATCH($A171,'Shortlist teams'!$X$7:$X$26,1),MATCH($C171,'Shortlist teams'!$Y$6:$AC$6,1))),"")</f>
        <v>13</v>
      </c>
      <c r="M171">
        <f>IFERROR(IF(COUNTIF('De Teams'!K$5:K$25,'De Uitslagen'!$B171)*INDEX('Shortlist teams'!$Y$7:$AC$26,MATCH($A171,'Shortlist teams'!$X$7:$X$26,1),MATCH($C171,'Shortlist teams'!$Y$6:$AC$6,1))=0,"",COUNTIF('De Teams'!K$5:K$25,'De Uitslagen'!$B171)*INDEX('Shortlist teams'!$Y$7:$AC$26,MATCH($A171,'Shortlist teams'!$X$7:$X$26,1),MATCH($C171,'Shortlist teams'!$Y$6:$AC$6,1))),"")</f>
        <v>13</v>
      </c>
      <c r="N171">
        <f>IFERROR(IF(COUNTIF('De Teams'!L$5:L$25,'De Uitslagen'!$B171)*INDEX('Shortlist teams'!$Y$7:$AC$26,MATCH($A171,'Shortlist teams'!$X$7:$X$26,1),MATCH($C171,'Shortlist teams'!$Y$6:$AC$6,1))=0,"",COUNTIF('De Teams'!L$5:L$25,'De Uitslagen'!$B171)*INDEX('Shortlist teams'!$Y$7:$AC$26,MATCH($A171,'Shortlist teams'!$X$7:$X$26,1),MATCH($C171,'Shortlist teams'!$Y$6:$AC$6,1))),"")</f>
        <v>13</v>
      </c>
      <c r="O171" t="str">
        <f>IFERROR(IF(COUNTIF('De Teams'!M$5:M$25,'De Uitslagen'!$B171)*INDEX('Shortlist teams'!$Y$7:$AC$26,MATCH($A171,'Shortlist teams'!$X$7:$X$26,1),MATCH($C171,'Shortlist teams'!$Y$6:$AC$6,1))=0,"",COUNTIF('De Teams'!M$5:M$25,'De Uitslagen'!$B171)*INDEX('Shortlist teams'!$Y$7:$AC$26,MATCH($A171,'Shortlist teams'!$X$7:$X$26,1),MATCH($C171,'Shortlist teams'!$Y$6:$AC$6,1))),"")</f>
        <v/>
      </c>
      <c r="P171" t="str">
        <f>IFERROR(IF(COUNTIF('De Teams'!N$5:N$25,'De Uitslagen'!$B171)*INDEX('Shortlist teams'!$Y$7:$AC$26,MATCH($A171,'Shortlist teams'!$X$7:$X$26,1),MATCH($C171,'Shortlist teams'!$Y$6:$AC$6,1))=0,"",COUNTIF('De Teams'!N$5:N$25,'De Uitslagen'!$B171)*INDEX('Shortlist teams'!$Y$7:$AC$26,MATCH($A171,'Shortlist teams'!$X$7:$X$26,1),MATCH($C171,'Shortlist teams'!$Y$6:$AC$6,1))),"")</f>
        <v/>
      </c>
      <c r="Q171" t="str">
        <f>IFERROR(IF(COUNTIF('De Teams'!O$5:O$25,'De Uitslagen'!$B171)*INDEX('Shortlist teams'!$Y$7:$AC$26,MATCH($A171,'Shortlist teams'!$X$7:$X$26,1),MATCH($C171,'Shortlist teams'!$Y$6:$AC$6,1))=0,"",COUNTIF('De Teams'!O$5:O$25,'De Uitslagen'!$B171)*INDEX('Shortlist teams'!$Y$7:$AC$26,MATCH($A171,'Shortlist teams'!$X$7:$X$26,1),MATCH($C171,'Shortlist teams'!$Y$6:$AC$6,1))),"")</f>
        <v/>
      </c>
      <c r="R171" s="3"/>
    </row>
    <row r="172" spans="1:18" ht="14.4" x14ac:dyDescent="0.3">
      <c r="A172" s="1">
        <v>9</v>
      </c>
      <c r="B172" s="7" t="s">
        <v>230</v>
      </c>
      <c r="C172" s="88">
        <f>IFERROR(VLOOKUP('De Uitslagen'!B172,'Shortlist teams'!B:C,2,FALSE),"")</f>
        <v>3</v>
      </c>
      <c r="D172" t="str">
        <f>IFERROR(IF(COUNTIF('De Teams'!B$5:B$25,'De Uitslagen'!$B172)*INDEX('Shortlist teams'!$Y$7:$AC$26,MATCH($A172,'Shortlist teams'!$X$7:$X$26,1),MATCH($C172,'Shortlist teams'!$Y$6:$AC$6,1))=0,"",COUNTIF('De Teams'!B$5:B$25,'De Uitslagen'!$B172)*INDEX('Shortlist teams'!$Y$7:$AC$26,MATCH($A172,'Shortlist teams'!$X$7:$X$26,1),MATCH($C172,'Shortlist teams'!$Y$6:$AC$6,1))),"")</f>
        <v/>
      </c>
      <c r="E172">
        <f>IFERROR(IF(COUNTIF('De Teams'!C$5:C$25,'De Uitslagen'!$B172)*INDEX('Shortlist teams'!$Y$7:$AC$26,MATCH($A172,'Shortlist teams'!$X$7:$X$26,1),MATCH($C172,'Shortlist teams'!$Y$6:$AC$6,1))=0,"",COUNTIF('De Teams'!C$5:C$25,'De Uitslagen'!$B172)*INDEX('Shortlist teams'!$Y$7:$AC$26,MATCH($A172,'Shortlist teams'!$X$7:$X$26,1),MATCH($C172,'Shortlist teams'!$Y$6:$AC$6,1))),"")</f>
        <v>16</v>
      </c>
      <c r="F172" t="str">
        <f>IFERROR(IF(COUNTIF('De Teams'!D$5:D$25,'De Uitslagen'!$B172)*INDEX('Shortlist teams'!$Y$7:$AC$26,MATCH($A172,'Shortlist teams'!$X$7:$X$26,1),MATCH($C172,'Shortlist teams'!$Y$6:$AC$6,1))=0,"",COUNTIF('De Teams'!D$5:D$25,'De Uitslagen'!$B172)*INDEX('Shortlist teams'!$Y$7:$AC$26,MATCH($A172,'Shortlist teams'!$X$7:$X$26,1),MATCH($C172,'Shortlist teams'!$Y$6:$AC$6,1))),"")</f>
        <v/>
      </c>
      <c r="G172" t="str">
        <f>IFERROR(IF(COUNTIF('De Teams'!E$5:E$25,'De Uitslagen'!$B172)*INDEX('Shortlist teams'!$Y$7:$AC$26,MATCH($A172,'Shortlist teams'!$X$7:$X$26,1),MATCH($C172,'Shortlist teams'!$Y$6:$AC$6,1))=0,"",COUNTIF('De Teams'!E$5:E$25,'De Uitslagen'!$B172)*INDEX('Shortlist teams'!$Y$7:$AC$26,MATCH($A172,'Shortlist teams'!$X$7:$X$26,1),MATCH($C172,'Shortlist teams'!$Y$6:$AC$6,1))),"")</f>
        <v/>
      </c>
      <c r="H172" t="str">
        <f>IFERROR(IF(COUNTIF('De Teams'!F$5:F$25,'De Uitslagen'!$B172)*INDEX('Shortlist teams'!$Y$7:$AC$26,MATCH($A172,'Shortlist teams'!$X$7:$X$26,1),MATCH($C172,'Shortlist teams'!$Y$6:$AC$6,1))=0,"",COUNTIF('De Teams'!F$5:F$25,'De Uitslagen'!$B172)*INDEX('Shortlist teams'!$Y$7:$AC$26,MATCH($A172,'Shortlist teams'!$X$7:$X$26,1),MATCH($C172,'Shortlist teams'!$Y$6:$AC$6,1))),"")</f>
        <v/>
      </c>
      <c r="I172" t="str">
        <f>IFERROR(IF(COUNTIF('De Teams'!G$5:G$25,'De Uitslagen'!$B172)*INDEX('Shortlist teams'!$Y$7:$AC$26,MATCH($A172,'Shortlist teams'!$X$7:$X$26,1),MATCH($C172,'Shortlist teams'!$Y$6:$AC$6,1))=0,"",COUNTIF('De Teams'!G$5:G$25,'De Uitslagen'!$B172)*INDEX('Shortlist teams'!$Y$7:$AC$26,MATCH($A172,'Shortlist teams'!$X$7:$X$26,1),MATCH($C172,'Shortlist teams'!$Y$6:$AC$6,1))),"")</f>
        <v/>
      </c>
      <c r="J172" t="str">
        <f>IFERROR(IF(COUNTIF('De Teams'!H$5:H$25,'De Uitslagen'!$B172)*INDEX('Shortlist teams'!$Y$7:$AC$26,MATCH($A172,'Shortlist teams'!$X$7:$X$26,1),MATCH($C172,'Shortlist teams'!$Y$6:$AC$6,1))=0,"",COUNTIF('De Teams'!H$5:H$25,'De Uitslagen'!$B172)*INDEX('Shortlist teams'!$Y$7:$AC$26,MATCH($A172,'Shortlist teams'!$X$7:$X$26,1),MATCH($C172,'Shortlist teams'!$Y$6:$AC$6,1))),"")</f>
        <v/>
      </c>
      <c r="K172" t="str">
        <f>IFERROR(IF(COUNTIF('De Teams'!I$5:I$25,'De Uitslagen'!$B172)*INDEX('Shortlist teams'!$Y$7:$AC$26,MATCH($A172,'Shortlist teams'!$X$7:$X$26,1),MATCH($C172,'Shortlist teams'!$Y$6:$AC$6,1))=0,"",COUNTIF('De Teams'!I$5:I$25,'De Uitslagen'!$B172)*INDEX('Shortlist teams'!$Y$7:$AC$26,MATCH($A172,'Shortlist teams'!$X$7:$X$26,1),MATCH($C172,'Shortlist teams'!$Y$6:$AC$6,1))),"")</f>
        <v/>
      </c>
      <c r="L172" t="str">
        <f>IFERROR(IF(COUNTIF('De Teams'!J$5:J$25,'De Uitslagen'!$B172)*INDEX('Shortlist teams'!$Y$7:$AC$26,MATCH($A172,'Shortlist teams'!$X$7:$X$26,1),MATCH($C172,'Shortlist teams'!$Y$6:$AC$6,1))=0,"",COUNTIF('De Teams'!J$5:J$25,'De Uitslagen'!$B172)*INDEX('Shortlist teams'!$Y$7:$AC$26,MATCH($A172,'Shortlist teams'!$X$7:$X$26,1),MATCH($C172,'Shortlist teams'!$Y$6:$AC$6,1))),"")</f>
        <v/>
      </c>
      <c r="M172" t="str">
        <f>IFERROR(IF(COUNTIF('De Teams'!K$5:K$25,'De Uitslagen'!$B172)*INDEX('Shortlist teams'!$Y$7:$AC$26,MATCH($A172,'Shortlist teams'!$X$7:$X$26,1),MATCH($C172,'Shortlist teams'!$Y$6:$AC$6,1))=0,"",COUNTIF('De Teams'!K$5:K$25,'De Uitslagen'!$B172)*INDEX('Shortlist teams'!$Y$7:$AC$26,MATCH($A172,'Shortlist teams'!$X$7:$X$26,1),MATCH($C172,'Shortlist teams'!$Y$6:$AC$6,1))),"")</f>
        <v/>
      </c>
      <c r="N172" t="str">
        <f>IFERROR(IF(COUNTIF('De Teams'!L$5:L$25,'De Uitslagen'!$B172)*INDEX('Shortlist teams'!$Y$7:$AC$26,MATCH($A172,'Shortlist teams'!$X$7:$X$26,1),MATCH($C172,'Shortlist teams'!$Y$6:$AC$6,1))=0,"",COUNTIF('De Teams'!L$5:L$25,'De Uitslagen'!$B172)*INDEX('Shortlist teams'!$Y$7:$AC$26,MATCH($A172,'Shortlist teams'!$X$7:$X$26,1),MATCH($C172,'Shortlist teams'!$Y$6:$AC$6,1))),"")</f>
        <v/>
      </c>
      <c r="O172" t="str">
        <f>IFERROR(IF(COUNTIF('De Teams'!M$5:M$25,'De Uitslagen'!$B172)*INDEX('Shortlist teams'!$Y$7:$AC$26,MATCH($A172,'Shortlist teams'!$X$7:$X$26,1),MATCH($C172,'Shortlist teams'!$Y$6:$AC$6,1))=0,"",COUNTIF('De Teams'!M$5:M$25,'De Uitslagen'!$B172)*INDEX('Shortlist teams'!$Y$7:$AC$26,MATCH($A172,'Shortlist teams'!$X$7:$X$26,1),MATCH($C172,'Shortlist teams'!$Y$6:$AC$6,1))),"")</f>
        <v/>
      </c>
      <c r="P172" t="str">
        <f>IFERROR(IF(COUNTIF('De Teams'!N$5:N$25,'De Uitslagen'!$B172)*INDEX('Shortlist teams'!$Y$7:$AC$26,MATCH($A172,'Shortlist teams'!$X$7:$X$26,1),MATCH($C172,'Shortlist teams'!$Y$6:$AC$6,1))=0,"",COUNTIF('De Teams'!N$5:N$25,'De Uitslagen'!$B172)*INDEX('Shortlist teams'!$Y$7:$AC$26,MATCH($A172,'Shortlist teams'!$X$7:$X$26,1),MATCH($C172,'Shortlist teams'!$Y$6:$AC$6,1))),"")</f>
        <v/>
      </c>
      <c r="Q172">
        <f>IFERROR(IF(COUNTIF('De Teams'!O$5:O$25,'De Uitslagen'!$B172)*INDEX('Shortlist teams'!$Y$7:$AC$26,MATCH($A172,'Shortlist teams'!$X$7:$X$26,1),MATCH($C172,'Shortlist teams'!$Y$6:$AC$6,1))=0,"",COUNTIF('De Teams'!O$5:O$25,'De Uitslagen'!$B172)*INDEX('Shortlist teams'!$Y$7:$AC$26,MATCH($A172,'Shortlist teams'!$X$7:$X$26,1),MATCH($C172,'Shortlist teams'!$Y$6:$AC$6,1))),"")</f>
        <v>16</v>
      </c>
      <c r="R172" s="3"/>
    </row>
    <row r="173" spans="1:18" ht="14.4" x14ac:dyDescent="0.3">
      <c r="A173" s="1">
        <v>10</v>
      </c>
      <c r="B173" s="5" t="s">
        <v>13</v>
      </c>
      <c r="C173" s="88">
        <f>IFERROR(VLOOKUP('De Uitslagen'!B173,'Shortlist teams'!B:C,2,FALSE),"")</f>
        <v>3</v>
      </c>
      <c r="D173" t="str">
        <f>IFERROR(IF(COUNTIF('De Teams'!B$5:B$25,'De Uitslagen'!$B173)*INDEX('Shortlist teams'!$Y$7:$AC$26,MATCH($A173,'Shortlist teams'!$X$7:$X$26,1),MATCH($C173,'Shortlist teams'!$Y$6:$AC$6,1))=0,"",COUNTIF('De Teams'!B$5:B$25,'De Uitslagen'!$B173)*INDEX('Shortlist teams'!$Y$7:$AC$26,MATCH($A173,'Shortlist teams'!$X$7:$X$26,1),MATCH($C173,'Shortlist teams'!$Y$6:$AC$6,1))),"")</f>
        <v/>
      </c>
      <c r="E173" t="str">
        <f>IFERROR(IF(COUNTIF('De Teams'!C$5:C$25,'De Uitslagen'!$B173)*INDEX('Shortlist teams'!$Y$7:$AC$26,MATCH($A173,'Shortlist teams'!$X$7:$X$26,1),MATCH($C173,'Shortlist teams'!$Y$6:$AC$6,1))=0,"",COUNTIF('De Teams'!C$5:C$25,'De Uitslagen'!$B173)*INDEX('Shortlist teams'!$Y$7:$AC$26,MATCH($A173,'Shortlist teams'!$X$7:$X$26,1),MATCH($C173,'Shortlist teams'!$Y$6:$AC$6,1))),"")</f>
        <v/>
      </c>
      <c r="F173" t="str">
        <f>IFERROR(IF(COUNTIF('De Teams'!D$5:D$25,'De Uitslagen'!$B173)*INDEX('Shortlist teams'!$Y$7:$AC$26,MATCH($A173,'Shortlist teams'!$X$7:$X$26,1),MATCH($C173,'Shortlist teams'!$Y$6:$AC$6,1))=0,"",COUNTIF('De Teams'!D$5:D$25,'De Uitslagen'!$B173)*INDEX('Shortlist teams'!$Y$7:$AC$26,MATCH($A173,'Shortlist teams'!$X$7:$X$26,1),MATCH($C173,'Shortlist teams'!$Y$6:$AC$6,1))),"")</f>
        <v/>
      </c>
      <c r="G173" t="str">
        <f>IFERROR(IF(COUNTIF('De Teams'!E$5:E$25,'De Uitslagen'!$B173)*INDEX('Shortlist teams'!$Y$7:$AC$26,MATCH($A173,'Shortlist teams'!$X$7:$X$26,1),MATCH($C173,'Shortlist teams'!$Y$6:$AC$6,1))=0,"",COUNTIF('De Teams'!E$5:E$25,'De Uitslagen'!$B173)*INDEX('Shortlist teams'!$Y$7:$AC$26,MATCH($A173,'Shortlist teams'!$X$7:$X$26,1),MATCH($C173,'Shortlist teams'!$Y$6:$AC$6,1))),"")</f>
        <v/>
      </c>
      <c r="H173" t="str">
        <f>IFERROR(IF(COUNTIF('De Teams'!F$5:F$25,'De Uitslagen'!$B173)*INDEX('Shortlist teams'!$Y$7:$AC$26,MATCH($A173,'Shortlist teams'!$X$7:$X$26,1),MATCH($C173,'Shortlist teams'!$Y$6:$AC$6,1))=0,"",COUNTIF('De Teams'!F$5:F$25,'De Uitslagen'!$B173)*INDEX('Shortlist teams'!$Y$7:$AC$26,MATCH($A173,'Shortlist teams'!$X$7:$X$26,1),MATCH($C173,'Shortlist teams'!$Y$6:$AC$6,1))),"")</f>
        <v/>
      </c>
      <c r="I173">
        <f>IFERROR(IF(COUNTIF('De Teams'!G$5:G$25,'De Uitslagen'!$B173)*INDEX('Shortlist teams'!$Y$7:$AC$26,MATCH($A173,'Shortlist teams'!$X$7:$X$26,1),MATCH($C173,'Shortlist teams'!$Y$6:$AC$6,1))=0,"",COUNTIF('De Teams'!G$5:G$25,'De Uitslagen'!$B173)*INDEX('Shortlist teams'!$Y$7:$AC$26,MATCH($A173,'Shortlist teams'!$X$7:$X$26,1),MATCH($C173,'Shortlist teams'!$Y$6:$AC$6,1))),"")</f>
        <v>15</v>
      </c>
      <c r="J173" t="str">
        <f>IFERROR(IF(COUNTIF('De Teams'!H$5:H$25,'De Uitslagen'!$B173)*INDEX('Shortlist teams'!$Y$7:$AC$26,MATCH($A173,'Shortlist teams'!$X$7:$X$26,1),MATCH($C173,'Shortlist teams'!$Y$6:$AC$6,1))=0,"",COUNTIF('De Teams'!H$5:H$25,'De Uitslagen'!$B173)*INDEX('Shortlist teams'!$Y$7:$AC$26,MATCH($A173,'Shortlist teams'!$X$7:$X$26,1),MATCH($C173,'Shortlist teams'!$Y$6:$AC$6,1))),"")</f>
        <v/>
      </c>
      <c r="K173" t="str">
        <f>IFERROR(IF(COUNTIF('De Teams'!I$5:I$25,'De Uitslagen'!$B173)*INDEX('Shortlist teams'!$Y$7:$AC$26,MATCH($A173,'Shortlist teams'!$X$7:$X$26,1),MATCH($C173,'Shortlist teams'!$Y$6:$AC$6,1))=0,"",COUNTIF('De Teams'!I$5:I$25,'De Uitslagen'!$B173)*INDEX('Shortlist teams'!$Y$7:$AC$26,MATCH($A173,'Shortlist teams'!$X$7:$X$26,1),MATCH($C173,'Shortlist teams'!$Y$6:$AC$6,1))),"")</f>
        <v/>
      </c>
      <c r="L173" t="str">
        <f>IFERROR(IF(COUNTIF('De Teams'!J$5:J$25,'De Uitslagen'!$B173)*INDEX('Shortlist teams'!$Y$7:$AC$26,MATCH($A173,'Shortlist teams'!$X$7:$X$26,1),MATCH($C173,'Shortlist teams'!$Y$6:$AC$6,1))=0,"",COUNTIF('De Teams'!J$5:J$25,'De Uitslagen'!$B173)*INDEX('Shortlist teams'!$Y$7:$AC$26,MATCH($A173,'Shortlist teams'!$X$7:$X$26,1),MATCH($C173,'Shortlist teams'!$Y$6:$AC$6,1))),"")</f>
        <v/>
      </c>
      <c r="M173" t="str">
        <f>IFERROR(IF(COUNTIF('De Teams'!K$5:K$25,'De Uitslagen'!$B173)*INDEX('Shortlist teams'!$Y$7:$AC$26,MATCH($A173,'Shortlist teams'!$X$7:$X$26,1),MATCH($C173,'Shortlist teams'!$Y$6:$AC$6,1))=0,"",COUNTIF('De Teams'!K$5:K$25,'De Uitslagen'!$B173)*INDEX('Shortlist teams'!$Y$7:$AC$26,MATCH($A173,'Shortlist teams'!$X$7:$X$26,1),MATCH($C173,'Shortlist teams'!$Y$6:$AC$6,1))),"")</f>
        <v/>
      </c>
      <c r="N173" t="str">
        <f>IFERROR(IF(COUNTIF('De Teams'!L$5:L$25,'De Uitslagen'!$B173)*INDEX('Shortlist teams'!$Y$7:$AC$26,MATCH($A173,'Shortlist teams'!$X$7:$X$26,1),MATCH($C173,'Shortlist teams'!$Y$6:$AC$6,1))=0,"",COUNTIF('De Teams'!L$5:L$25,'De Uitslagen'!$B173)*INDEX('Shortlist teams'!$Y$7:$AC$26,MATCH($A173,'Shortlist teams'!$X$7:$X$26,1),MATCH($C173,'Shortlist teams'!$Y$6:$AC$6,1))),"")</f>
        <v/>
      </c>
      <c r="O173" t="str">
        <f>IFERROR(IF(COUNTIF('De Teams'!M$5:M$25,'De Uitslagen'!$B173)*INDEX('Shortlist teams'!$Y$7:$AC$26,MATCH($A173,'Shortlist teams'!$X$7:$X$26,1),MATCH($C173,'Shortlist teams'!$Y$6:$AC$6,1))=0,"",COUNTIF('De Teams'!M$5:M$25,'De Uitslagen'!$B173)*INDEX('Shortlist teams'!$Y$7:$AC$26,MATCH($A173,'Shortlist teams'!$X$7:$X$26,1),MATCH($C173,'Shortlist teams'!$Y$6:$AC$6,1))),"")</f>
        <v/>
      </c>
      <c r="P173" t="str">
        <f>IFERROR(IF(COUNTIF('De Teams'!N$5:N$25,'De Uitslagen'!$B173)*INDEX('Shortlist teams'!$Y$7:$AC$26,MATCH($A173,'Shortlist teams'!$X$7:$X$26,1),MATCH($C173,'Shortlist teams'!$Y$6:$AC$6,1))=0,"",COUNTIF('De Teams'!N$5:N$25,'De Uitslagen'!$B173)*INDEX('Shortlist teams'!$Y$7:$AC$26,MATCH($A173,'Shortlist teams'!$X$7:$X$26,1),MATCH($C173,'Shortlist teams'!$Y$6:$AC$6,1))),"")</f>
        <v/>
      </c>
      <c r="Q173" t="str">
        <f>IFERROR(IF(COUNTIF('De Teams'!O$5:O$25,'De Uitslagen'!$B173)*INDEX('Shortlist teams'!$Y$7:$AC$26,MATCH($A173,'Shortlist teams'!$X$7:$X$26,1),MATCH($C173,'Shortlist teams'!$Y$6:$AC$6,1))=0,"",COUNTIF('De Teams'!O$5:O$25,'De Uitslagen'!$B173)*INDEX('Shortlist teams'!$Y$7:$AC$26,MATCH($A173,'Shortlist teams'!$X$7:$X$26,1),MATCH($C173,'Shortlist teams'!$Y$6:$AC$6,1))),"")</f>
        <v/>
      </c>
      <c r="R173" s="3"/>
    </row>
    <row r="174" spans="1:18" ht="14.4" x14ac:dyDescent="0.3">
      <c r="A174" s="1">
        <v>11</v>
      </c>
      <c r="B174" s="7" t="s">
        <v>218</v>
      </c>
      <c r="C174" s="88">
        <f>IFERROR(VLOOKUP('De Uitslagen'!B174,'Shortlist teams'!B:C,2,FALSE),"")</f>
        <v>1</v>
      </c>
      <c r="D174" t="str">
        <f>IFERROR(IF(COUNTIF('De Teams'!B$5:B$25,'De Uitslagen'!$B174)*INDEX('Shortlist teams'!$Y$7:$AC$26,MATCH($A174,'Shortlist teams'!$X$7:$X$26,1),MATCH($C174,'Shortlist teams'!$Y$6:$AC$6,1))=0,"",COUNTIF('De Teams'!B$5:B$25,'De Uitslagen'!$B174)*INDEX('Shortlist teams'!$Y$7:$AC$26,MATCH($A174,'Shortlist teams'!$X$7:$X$26,1),MATCH($C174,'Shortlist teams'!$Y$6:$AC$6,1))),"")</f>
        <v/>
      </c>
      <c r="E174" t="str">
        <f>IFERROR(IF(COUNTIF('De Teams'!C$5:C$25,'De Uitslagen'!$B174)*INDEX('Shortlist teams'!$Y$7:$AC$26,MATCH($A174,'Shortlist teams'!$X$7:$X$26,1),MATCH($C174,'Shortlist teams'!$Y$6:$AC$6,1))=0,"",COUNTIF('De Teams'!C$5:C$25,'De Uitslagen'!$B174)*INDEX('Shortlist teams'!$Y$7:$AC$26,MATCH($A174,'Shortlist teams'!$X$7:$X$26,1),MATCH($C174,'Shortlist teams'!$Y$6:$AC$6,1))),"")</f>
        <v/>
      </c>
      <c r="F174" t="str">
        <f>IFERROR(IF(COUNTIF('De Teams'!D$5:D$25,'De Uitslagen'!$B174)*INDEX('Shortlist teams'!$Y$7:$AC$26,MATCH($A174,'Shortlist teams'!$X$7:$X$26,1),MATCH($C174,'Shortlist teams'!$Y$6:$AC$6,1))=0,"",COUNTIF('De Teams'!D$5:D$25,'De Uitslagen'!$B174)*INDEX('Shortlist teams'!$Y$7:$AC$26,MATCH($A174,'Shortlist teams'!$X$7:$X$26,1),MATCH($C174,'Shortlist teams'!$Y$6:$AC$6,1))),"")</f>
        <v/>
      </c>
      <c r="G174" t="str">
        <f>IFERROR(IF(COUNTIF('De Teams'!E$5:E$25,'De Uitslagen'!$B174)*INDEX('Shortlist teams'!$Y$7:$AC$26,MATCH($A174,'Shortlist teams'!$X$7:$X$26,1),MATCH($C174,'Shortlist teams'!$Y$6:$AC$6,1))=0,"",COUNTIF('De Teams'!E$5:E$25,'De Uitslagen'!$B174)*INDEX('Shortlist teams'!$Y$7:$AC$26,MATCH($A174,'Shortlist teams'!$X$7:$X$26,1),MATCH($C174,'Shortlist teams'!$Y$6:$AC$6,1))),"")</f>
        <v/>
      </c>
      <c r="H174">
        <f>IFERROR(IF(COUNTIF('De Teams'!F$5:F$25,'De Uitslagen'!$B174)*INDEX('Shortlist teams'!$Y$7:$AC$26,MATCH($A174,'Shortlist teams'!$X$7:$X$26,1),MATCH($C174,'Shortlist teams'!$Y$6:$AC$6,1))=0,"",COUNTIF('De Teams'!F$5:F$25,'De Uitslagen'!$B174)*INDEX('Shortlist teams'!$Y$7:$AC$26,MATCH($A174,'Shortlist teams'!$X$7:$X$26,1),MATCH($C174,'Shortlist teams'!$Y$6:$AC$6,1))),"")</f>
        <v>8</v>
      </c>
      <c r="I174" t="str">
        <f>IFERROR(IF(COUNTIF('De Teams'!G$5:G$25,'De Uitslagen'!$B174)*INDEX('Shortlist teams'!$Y$7:$AC$26,MATCH($A174,'Shortlist teams'!$X$7:$X$26,1),MATCH($C174,'Shortlist teams'!$Y$6:$AC$6,1))=0,"",COUNTIF('De Teams'!G$5:G$25,'De Uitslagen'!$B174)*INDEX('Shortlist teams'!$Y$7:$AC$26,MATCH($A174,'Shortlist teams'!$X$7:$X$26,1),MATCH($C174,'Shortlist teams'!$Y$6:$AC$6,1))),"")</f>
        <v/>
      </c>
      <c r="J174" t="str">
        <f>IFERROR(IF(COUNTIF('De Teams'!H$5:H$25,'De Uitslagen'!$B174)*INDEX('Shortlist teams'!$Y$7:$AC$26,MATCH($A174,'Shortlist teams'!$X$7:$X$26,1),MATCH($C174,'Shortlist teams'!$Y$6:$AC$6,1))=0,"",COUNTIF('De Teams'!H$5:H$25,'De Uitslagen'!$B174)*INDEX('Shortlist teams'!$Y$7:$AC$26,MATCH($A174,'Shortlist teams'!$X$7:$X$26,1),MATCH($C174,'Shortlist teams'!$Y$6:$AC$6,1))),"")</f>
        <v/>
      </c>
      <c r="K174">
        <f>IFERROR(IF(COUNTIF('De Teams'!I$5:I$25,'De Uitslagen'!$B174)*INDEX('Shortlist teams'!$Y$7:$AC$26,MATCH($A174,'Shortlist teams'!$X$7:$X$26,1),MATCH($C174,'Shortlist teams'!$Y$6:$AC$6,1))=0,"",COUNTIF('De Teams'!I$5:I$25,'De Uitslagen'!$B174)*INDEX('Shortlist teams'!$Y$7:$AC$26,MATCH($A174,'Shortlist teams'!$X$7:$X$26,1),MATCH($C174,'Shortlist teams'!$Y$6:$AC$6,1))),"")</f>
        <v>8</v>
      </c>
      <c r="L174" t="str">
        <f>IFERROR(IF(COUNTIF('De Teams'!J$5:J$25,'De Uitslagen'!$B174)*INDEX('Shortlist teams'!$Y$7:$AC$26,MATCH($A174,'Shortlist teams'!$X$7:$X$26,1),MATCH($C174,'Shortlist teams'!$Y$6:$AC$6,1))=0,"",COUNTIF('De Teams'!J$5:J$25,'De Uitslagen'!$B174)*INDEX('Shortlist teams'!$Y$7:$AC$26,MATCH($A174,'Shortlist teams'!$X$7:$X$26,1),MATCH($C174,'Shortlist teams'!$Y$6:$AC$6,1))),"")</f>
        <v/>
      </c>
      <c r="M174" t="str">
        <f>IFERROR(IF(COUNTIF('De Teams'!K$5:K$25,'De Uitslagen'!$B174)*INDEX('Shortlist teams'!$Y$7:$AC$26,MATCH($A174,'Shortlist teams'!$X$7:$X$26,1),MATCH($C174,'Shortlist teams'!$Y$6:$AC$6,1))=0,"",COUNTIF('De Teams'!K$5:K$25,'De Uitslagen'!$B174)*INDEX('Shortlist teams'!$Y$7:$AC$26,MATCH($A174,'Shortlist teams'!$X$7:$X$26,1),MATCH($C174,'Shortlist teams'!$Y$6:$AC$6,1))),"")</f>
        <v/>
      </c>
      <c r="N174" t="str">
        <f>IFERROR(IF(COUNTIF('De Teams'!L$5:L$25,'De Uitslagen'!$B174)*INDEX('Shortlist teams'!$Y$7:$AC$26,MATCH($A174,'Shortlist teams'!$X$7:$X$26,1),MATCH($C174,'Shortlist teams'!$Y$6:$AC$6,1))=0,"",COUNTIF('De Teams'!L$5:L$25,'De Uitslagen'!$B174)*INDEX('Shortlist teams'!$Y$7:$AC$26,MATCH($A174,'Shortlist teams'!$X$7:$X$26,1),MATCH($C174,'Shortlist teams'!$Y$6:$AC$6,1))),"")</f>
        <v/>
      </c>
      <c r="O174">
        <f>IFERROR(IF(COUNTIF('De Teams'!M$5:M$25,'De Uitslagen'!$B174)*INDEX('Shortlist teams'!$Y$7:$AC$26,MATCH($A174,'Shortlist teams'!$X$7:$X$26,1),MATCH($C174,'Shortlist teams'!$Y$6:$AC$6,1))=0,"",COUNTIF('De Teams'!M$5:M$25,'De Uitslagen'!$B174)*INDEX('Shortlist teams'!$Y$7:$AC$26,MATCH($A174,'Shortlist teams'!$X$7:$X$26,1),MATCH($C174,'Shortlist teams'!$Y$6:$AC$6,1))),"")</f>
        <v>8</v>
      </c>
      <c r="P174" t="str">
        <f>IFERROR(IF(COUNTIF('De Teams'!N$5:N$25,'De Uitslagen'!$B174)*INDEX('Shortlist teams'!$Y$7:$AC$26,MATCH($A174,'Shortlist teams'!$X$7:$X$26,1),MATCH($C174,'Shortlist teams'!$Y$6:$AC$6,1))=0,"",COUNTIF('De Teams'!N$5:N$25,'De Uitslagen'!$B174)*INDEX('Shortlist teams'!$Y$7:$AC$26,MATCH($A174,'Shortlist teams'!$X$7:$X$26,1),MATCH($C174,'Shortlist teams'!$Y$6:$AC$6,1))),"")</f>
        <v/>
      </c>
      <c r="Q174">
        <f>IFERROR(IF(COUNTIF('De Teams'!O$5:O$25,'De Uitslagen'!$B174)*INDEX('Shortlist teams'!$Y$7:$AC$26,MATCH($A174,'Shortlist teams'!$X$7:$X$26,1),MATCH($C174,'Shortlist teams'!$Y$6:$AC$6,1))=0,"",COUNTIF('De Teams'!O$5:O$25,'De Uitslagen'!$B174)*INDEX('Shortlist teams'!$Y$7:$AC$26,MATCH($A174,'Shortlist teams'!$X$7:$X$26,1),MATCH($C174,'Shortlist teams'!$Y$6:$AC$6,1))),"")</f>
        <v>8</v>
      </c>
      <c r="R174" s="3"/>
    </row>
    <row r="175" spans="1:18" ht="14.4" x14ac:dyDescent="0.3">
      <c r="A175" s="1">
        <v>12</v>
      </c>
      <c r="B175" s="8" t="s">
        <v>242</v>
      </c>
      <c r="C175" s="88">
        <f>IFERROR(VLOOKUP('De Uitslagen'!B175,'Shortlist teams'!B:C,2,FALSE),"")</f>
        <v>4</v>
      </c>
      <c r="D175" t="str">
        <f>IFERROR(IF(COUNTIF('De Teams'!B$5:B$25,'De Uitslagen'!$B175)*INDEX('Shortlist teams'!$Y$7:$AC$26,MATCH($A175,'Shortlist teams'!$X$7:$X$26,1),MATCH($C175,'Shortlist teams'!$Y$6:$AC$6,1))=0,"",COUNTIF('De Teams'!B$5:B$25,'De Uitslagen'!$B175)*INDEX('Shortlist teams'!$Y$7:$AC$26,MATCH($A175,'Shortlist teams'!$X$7:$X$26,1),MATCH($C175,'Shortlist teams'!$Y$6:$AC$6,1))),"")</f>
        <v/>
      </c>
      <c r="E175" t="str">
        <f>IFERROR(IF(COUNTIF('De Teams'!C$5:C$25,'De Uitslagen'!$B175)*INDEX('Shortlist teams'!$Y$7:$AC$26,MATCH($A175,'Shortlist teams'!$X$7:$X$26,1),MATCH($C175,'Shortlist teams'!$Y$6:$AC$6,1))=0,"",COUNTIF('De Teams'!C$5:C$25,'De Uitslagen'!$B175)*INDEX('Shortlist teams'!$Y$7:$AC$26,MATCH($A175,'Shortlist teams'!$X$7:$X$26,1),MATCH($C175,'Shortlist teams'!$Y$6:$AC$6,1))),"")</f>
        <v/>
      </c>
      <c r="F175" t="str">
        <f>IFERROR(IF(COUNTIF('De Teams'!D$5:D$25,'De Uitslagen'!$B175)*INDEX('Shortlist teams'!$Y$7:$AC$26,MATCH($A175,'Shortlist teams'!$X$7:$X$26,1),MATCH($C175,'Shortlist teams'!$Y$6:$AC$6,1))=0,"",COUNTIF('De Teams'!D$5:D$25,'De Uitslagen'!$B175)*INDEX('Shortlist teams'!$Y$7:$AC$26,MATCH($A175,'Shortlist teams'!$X$7:$X$26,1),MATCH($C175,'Shortlist teams'!$Y$6:$AC$6,1))),"")</f>
        <v/>
      </c>
      <c r="G175" t="str">
        <f>IFERROR(IF(COUNTIF('De Teams'!E$5:E$25,'De Uitslagen'!$B175)*INDEX('Shortlist teams'!$Y$7:$AC$26,MATCH($A175,'Shortlist teams'!$X$7:$X$26,1),MATCH($C175,'Shortlist teams'!$Y$6:$AC$6,1))=0,"",COUNTIF('De Teams'!E$5:E$25,'De Uitslagen'!$B175)*INDEX('Shortlist teams'!$Y$7:$AC$26,MATCH($A175,'Shortlist teams'!$X$7:$X$26,1),MATCH($C175,'Shortlist teams'!$Y$6:$AC$6,1))),"")</f>
        <v/>
      </c>
      <c r="H175" t="str">
        <f>IFERROR(IF(COUNTIF('De Teams'!F$5:F$25,'De Uitslagen'!$B175)*INDEX('Shortlist teams'!$Y$7:$AC$26,MATCH($A175,'Shortlist teams'!$X$7:$X$26,1),MATCH($C175,'Shortlist teams'!$Y$6:$AC$6,1))=0,"",COUNTIF('De Teams'!F$5:F$25,'De Uitslagen'!$B175)*INDEX('Shortlist teams'!$Y$7:$AC$26,MATCH($A175,'Shortlist teams'!$X$7:$X$26,1),MATCH($C175,'Shortlist teams'!$Y$6:$AC$6,1))),"")</f>
        <v/>
      </c>
      <c r="I175" t="str">
        <f>IFERROR(IF(COUNTIF('De Teams'!G$5:G$25,'De Uitslagen'!$B175)*INDEX('Shortlist teams'!$Y$7:$AC$26,MATCH($A175,'Shortlist teams'!$X$7:$X$26,1),MATCH($C175,'Shortlist teams'!$Y$6:$AC$6,1))=0,"",COUNTIF('De Teams'!G$5:G$25,'De Uitslagen'!$B175)*INDEX('Shortlist teams'!$Y$7:$AC$26,MATCH($A175,'Shortlist teams'!$X$7:$X$26,1),MATCH($C175,'Shortlist teams'!$Y$6:$AC$6,1))),"")</f>
        <v/>
      </c>
      <c r="J175" t="str">
        <f>IFERROR(IF(COUNTIF('De Teams'!H$5:H$25,'De Uitslagen'!$B175)*INDEX('Shortlist teams'!$Y$7:$AC$26,MATCH($A175,'Shortlist teams'!$X$7:$X$26,1),MATCH($C175,'Shortlist teams'!$Y$6:$AC$6,1))=0,"",COUNTIF('De Teams'!H$5:H$25,'De Uitslagen'!$B175)*INDEX('Shortlist teams'!$Y$7:$AC$26,MATCH($A175,'Shortlist teams'!$X$7:$X$26,1),MATCH($C175,'Shortlist teams'!$Y$6:$AC$6,1))),"")</f>
        <v/>
      </c>
      <c r="K175" t="str">
        <f>IFERROR(IF(COUNTIF('De Teams'!I$5:I$25,'De Uitslagen'!$B175)*INDEX('Shortlist teams'!$Y$7:$AC$26,MATCH($A175,'Shortlist teams'!$X$7:$X$26,1),MATCH($C175,'Shortlist teams'!$Y$6:$AC$6,1))=0,"",COUNTIF('De Teams'!I$5:I$25,'De Uitslagen'!$B175)*INDEX('Shortlist teams'!$Y$7:$AC$26,MATCH($A175,'Shortlist teams'!$X$7:$X$26,1),MATCH($C175,'Shortlist teams'!$Y$6:$AC$6,1))),"")</f>
        <v/>
      </c>
      <c r="L175" t="str">
        <f>IFERROR(IF(COUNTIF('De Teams'!J$5:J$25,'De Uitslagen'!$B175)*INDEX('Shortlist teams'!$Y$7:$AC$26,MATCH($A175,'Shortlist teams'!$X$7:$X$26,1),MATCH($C175,'Shortlist teams'!$Y$6:$AC$6,1))=0,"",COUNTIF('De Teams'!J$5:J$25,'De Uitslagen'!$B175)*INDEX('Shortlist teams'!$Y$7:$AC$26,MATCH($A175,'Shortlist teams'!$X$7:$X$26,1),MATCH($C175,'Shortlist teams'!$Y$6:$AC$6,1))),"")</f>
        <v/>
      </c>
      <c r="M175" t="str">
        <f>IFERROR(IF(COUNTIF('De Teams'!K$5:K$25,'De Uitslagen'!$B175)*INDEX('Shortlist teams'!$Y$7:$AC$26,MATCH($A175,'Shortlist teams'!$X$7:$X$26,1),MATCH($C175,'Shortlist teams'!$Y$6:$AC$6,1))=0,"",COUNTIF('De Teams'!K$5:K$25,'De Uitslagen'!$B175)*INDEX('Shortlist teams'!$Y$7:$AC$26,MATCH($A175,'Shortlist teams'!$X$7:$X$26,1),MATCH($C175,'Shortlist teams'!$Y$6:$AC$6,1))),"")</f>
        <v/>
      </c>
      <c r="N175" t="str">
        <f>IFERROR(IF(COUNTIF('De Teams'!L$5:L$25,'De Uitslagen'!$B175)*INDEX('Shortlist teams'!$Y$7:$AC$26,MATCH($A175,'Shortlist teams'!$X$7:$X$26,1),MATCH($C175,'Shortlist teams'!$Y$6:$AC$6,1))=0,"",COUNTIF('De Teams'!L$5:L$25,'De Uitslagen'!$B175)*INDEX('Shortlist teams'!$Y$7:$AC$26,MATCH($A175,'Shortlist teams'!$X$7:$X$26,1),MATCH($C175,'Shortlist teams'!$Y$6:$AC$6,1))),"")</f>
        <v/>
      </c>
      <c r="O175" t="str">
        <f>IFERROR(IF(COUNTIF('De Teams'!M$5:M$25,'De Uitslagen'!$B175)*INDEX('Shortlist teams'!$Y$7:$AC$26,MATCH($A175,'Shortlist teams'!$X$7:$X$26,1),MATCH($C175,'Shortlist teams'!$Y$6:$AC$6,1))=0,"",COUNTIF('De Teams'!M$5:M$25,'De Uitslagen'!$B175)*INDEX('Shortlist teams'!$Y$7:$AC$26,MATCH($A175,'Shortlist teams'!$X$7:$X$26,1),MATCH($C175,'Shortlist teams'!$Y$6:$AC$6,1))),"")</f>
        <v/>
      </c>
      <c r="P175" t="str">
        <f>IFERROR(IF(COUNTIF('De Teams'!N$5:N$25,'De Uitslagen'!$B175)*INDEX('Shortlist teams'!$Y$7:$AC$26,MATCH($A175,'Shortlist teams'!$X$7:$X$26,1),MATCH($C175,'Shortlist teams'!$Y$6:$AC$6,1))=0,"",COUNTIF('De Teams'!N$5:N$25,'De Uitslagen'!$B175)*INDEX('Shortlist teams'!$Y$7:$AC$26,MATCH($A175,'Shortlist teams'!$X$7:$X$26,1),MATCH($C175,'Shortlist teams'!$Y$6:$AC$6,1))),"")</f>
        <v/>
      </c>
      <c r="Q175" t="str">
        <f>IFERROR(IF(COUNTIF('De Teams'!O$5:O$25,'De Uitslagen'!$B175)*INDEX('Shortlist teams'!$Y$7:$AC$26,MATCH($A175,'Shortlist teams'!$X$7:$X$26,1),MATCH($C175,'Shortlist teams'!$Y$6:$AC$6,1))=0,"",COUNTIF('De Teams'!O$5:O$25,'De Uitslagen'!$B175)*INDEX('Shortlist teams'!$Y$7:$AC$26,MATCH($A175,'Shortlist teams'!$X$7:$X$26,1),MATCH($C175,'Shortlist teams'!$Y$6:$AC$6,1))),"")</f>
        <v/>
      </c>
      <c r="R175" s="3"/>
    </row>
    <row r="176" spans="1:18" ht="14.4" x14ac:dyDescent="0.3">
      <c r="A176" s="1">
        <v>13</v>
      </c>
      <c r="B176" s="51" t="s">
        <v>282</v>
      </c>
      <c r="C176" s="88">
        <f>IFERROR(VLOOKUP('De Uitslagen'!B176,'Shortlist teams'!B:C,2,FALSE),"")</f>
        <v>4</v>
      </c>
      <c r="D176" t="str">
        <f>IFERROR(IF(COUNTIF('De Teams'!B$5:B$25,'De Uitslagen'!$B176)*INDEX('Shortlist teams'!$Y$7:$AC$26,MATCH($A176,'Shortlist teams'!$X$7:$X$26,1),MATCH($C176,'Shortlist teams'!$Y$6:$AC$6,1))=0,"",COUNTIF('De Teams'!B$5:B$25,'De Uitslagen'!$B176)*INDEX('Shortlist teams'!$Y$7:$AC$26,MATCH($A176,'Shortlist teams'!$X$7:$X$26,1),MATCH($C176,'Shortlist teams'!$Y$6:$AC$6,1))),"")</f>
        <v/>
      </c>
      <c r="E176" t="str">
        <f>IFERROR(IF(COUNTIF('De Teams'!C$5:C$25,'De Uitslagen'!$B176)*INDEX('Shortlist teams'!$Y$7:$AC$26,MATCH($A176,'Shortlist teams'!$X$7:$X$26,1),MATCH($C176,'Shortlist teams'!$Y$6:$AC$6,1))=0,"",COUNTIF('De Teams'!C$5:C$25,'De Uitslagen'!$B176)*INDEX('Shortlist teams'!$Y$7:$AC$26,MATCH($A176,'Shortlist teams'!$X$7:$X$26,1),MATCH($C176,'Shortlist teams'!$Y$6:$AC$6,1))),"")</f>
        <v/>
      </c>
      <c r="F176" t="str">
        <f>IFERROR(IF(COUNTIF('De Teams'!D$5:D$25,'De Uitslagen'!$B176)*INDEX('Shortlist teams'!$Y$7:$AC$26,MATCH($A176,'Shortlist teams'!$X$7:$X$26,1),MATCH($C176,'Shortlist teams'!$Y$6:$AC$6,1))=0,"",COUNTIF('De Teams'!D$5:D$25,'De Uitslagen'!$B176)*INDEX('Shortlist teams'!$Y$7:$AC$26,MATCH($A176,'Shortlist teams'!$X$7:$X$26,1),MATCH($C176,'Shortlist teams'!$Y$6:$AC$6,1))),"")</f>
        <v/>
      </c>
      <c r="G176" t="str">
        <f>IFERROR(IF(COUNTIF('De Teams'!E$5:E$25,'De Uitslagen'!$B176)*INDEX('Shortlist teams'!$Y$7:$AC$26,MATCH($A176,'Shortlist teams'!$X$7:$X$26,1),MATCH($C176,'Shortlist teams'!$Y$6:$AC$6,1))=0,"",COUNTIF('De Teams'!E$5:E$25,'De Uitslagen'!$B176)*INDEX('Shortlist teams'!$Y$7:$AC$26,MATCH($A176,'Shortlist teams'!$X$7:$X$26,1),MATCH($C176,'Shortlist teams'!$Y$6:$AC$6,1))),"")</f>
        <v/>
      </c>
      <c r="H176" t="str">
        <f>IFERROR(IF(COUNTIF('De Teams'!F$5:F$25,'De Uitslagen'!$B176)*INDEX('Shortlist teams'!$Y$7:$AC$26,MATCH($A176,'Shortlist teams'!$X$7:$X$26,1),MATCH($C176,'Shortlist teams'!$Y$6:$AC$6,1))=0,"",COUNTIF('De Teams'!F$5:F$25,'De Uitslagen'!$B176)*INDEX('Shortlist teams'!$Y$7:$AC$26,MATCH($A176,'Shortlist teams'!$X$7:$X$26,1),MATCH($C176,'Shortlist teams'!$Y$6:$AC$6,1))),"")</f>
        <v/>
      </c>
      <c r="I176" t="str">
        <f>IFERROR(IF(COUNTIF('De Teams'!G$5:G$25,'De Uitslagen'!$B176)*INDEX('Shortlist teams'!$Y$7:$AC$26,MATCH($A176,'Shortlist teams'!$X$7:$X$26,1),MATCH($C176,'Shortlist teams'!$Y$6:$AC$6,1))=0,"",COUNTIF('De Teams'!G$5:G$25,'De Uitslagen'!$B176)*INDEX('Shortlist teams'!$Y$7:$AC$26,MATCH($A176,'Shortlist teams'!$X$7:$X$26,1),MATCH($C176,'Shortlist teams'!$Y$6:$AC$6,1))),"")</f>
        <v/>
      </c>
      <c r="J176" t="str">
        <f>IFERROR(IF(COUNTIF('De Teams'!H$5:H$25,'De Uitslagen'!$B176)*INDEX('Shortlist teams'!$Y$7:$AC$26,MATCH($A176,'Shortlist teams'!$X$7:$X$26,1),MATCH($C176,'Shortlist teams'!$Y$6:$AC$6,1))=0,"",COUNTIF('De Teams'!H$5:H$25,'De Uitslagen'!$B176)*INDEX('Shortlist teams'!$Y$7:$AC$26,MATCH($A176,'Shortlist teams'!$X$7:$X$26,1),MATCH($C176,'Shortlist teams'!$Y$6:$AC$6,1))),"")</f>
        <v/>
      </c>
      <c r="K176" t="str">
        <f>IFERROR(IF(COUNTIF('De Teams'!I$5:I$25,'De Uitslagen'!$B176)*INDEX('Shortlist teams'!$Y$7:$AC$26,MATCH($A176,'Shortlist teams'!$X$7:$X$26,1),MATCH($C176,'Shortlist teams'!$Y$6:$AC$6,1))=0,"",COUNTIF('De Teams'!I$5:I$25,'De Uitslagen'!$B176)*INDEX('Shortlist teams'!$Y$7:$AC$26,MATCH($A176,'Shortlist teams'!$X$7:$X$26,1),MATCH($C176,'Shortlist teams'!$Y$6:$AC$6,1))),"")</f>
        <v/>
      </c>
      <c r="L176" t="str">
        <f>IFERROR(IF(COUNTIF('De Teams'!J$5:J$25,'De Uitslagen'!$B176)*INDEX('Shortlist teams'!$Y$7:$AC$26,MATCH($A176,'Shortlist teams'!$X$7:$X$26,1),MATCH($C176,'Shortlist teams'!$Y$6:$AC$6,1))=0,"",COUNTIF('De Teams'!J$5:J$25,'De Uitslagen'!$B176)*INDEX('Shortlist teams'!$Y$7:$AC$26,MATCH($A176,'Shortlist teams'!$X$7:$X$26,1),MATCH($C176,'Shortlist teams'!$Y$6:$AC$6,1))),"")</f>
        <v/>
      </c>
      <c r="M176" t="str">
        <f>IFERROR(IF(COUNTIF('De Teams'!K$5:K$25,'De Uitslagen'!$B176)*INDEX('Shortlist teams'!$Y$7:$AC$26,MATCH($A176,'Shortlist teams'!$X$7:$X$26,1),MATCH($C176,'Shortlist teams'!$Y$6:$AC$6,1))=0,"",COUNTIF('De Teams'!K$5:K$25,'De Uitslagen'!$B176)*INDEX('Shortlist teams'!$Y$7:$AC$26,MATCH($A176,'Shortlist teams'!$X$7:$X$26,1),MATCH($C176,'Shortlist teams'!$Y$6:$AC$6,1))),"")</f>
        <v/>
      </c>
      <c r="N176" t="str">
        <f>IFERROR(IF(COUNTIF('De Teams'!L$5:L$25,'De Uitslagen'!$B176)*INDEX('Shortlist teams'!$Y$7:$AC$26,MATCH($A176,'Shortlist teams'!$X$7:$X$26,1),MATCH($C176,'Shortlist teams'!$Y$6:$AC$6,1))=0,"",COUNTIF('De Teams'!L$5:L$25,'De Uitslagen'!$B176)*INDEX('Shortlist teams'!$Y$7:$AC$26,MATCH($A176,'Shortlist teams'!$X$7:$X$26,1),MATCH($C176,'Shortlist teams'!$Y$6:$AC$6,1))),"")</f>
        <v/>
      </c>
      <c r="O176" t="str">
        <f>IFERROR(IF(COUNTIF('De Teams'!M$5:M$25,'De Uitslagen'!$B176)*INDEX('Shortlist teams'!$Y$7:$AC$26,MATCH($A176,'Shortlist teams'!$X$7:$X$26,1),MATCH($C176,'Shortlist teams'!$Y$6:$AC$6,1))=0,"",COUNTIF('De Teams'!M$5:M$25,'De Uitslagen'!$B176)*INDEX('Shortlist teams'!$Y$7:$AC$26,MATCH($A176,'Shortlist teams'!$X$7:$X$26,1),MATCH($C176,'Shortlist teams'!$Y$6:$AC$6,1))),"")</f>
        <v/>
      </c>
      <c r="P176" t="str">
        <f>IFERROR(IF(COUNTIF('De Teams'!N$5:N$25,'De Uitslagen'!$B176)*INDEX('Shortlist teams'!$Y$7:$AC$26,MATCH($A176,'Shortlist teams'!$X$7:$X$26,1),MATCH($C176,'Shortlist teams'!$Y$6:$AC$6,1))=0,"",COUNTIF('De Teams'!N$5:N$25,'De Uitslagen'!$B176)*INDEX('Shortlist teams'!$Y$7:$AC$26,MATCH($A176,'Shortlist teams'!$X$7:$X$26,1),MATCH($C176,'Shortlist teams'!$Y$6:$AC$6,1))),"")</f>
        <v/>
      </c>
      <c r="Q176" t="str">
        <f>IFERROR(IF(COUNTIF('De Teams'!O$5:O$25,'De Uitslagen'!$B176)*INDEX('Shortlist teams'!$Y$7:$AC$26,MATCH($A176,'Shortlist teams'!$X$7:$X$26,1),MATCH($C176,'Shortlist teams'!$Y$6:$AC$6,1))=0,"",COUNTIF('De Teams'!O$5:O$25,'De Uitslagen'!$B176)*INDEX('Shortlist teams'!$Y$7:$AC$26,MATCH($A176,'Shortlist teams'!$X$7:$X$26,1),MATCH($C176,'Shortlist teams'!$Y$6:$AC$6,1))),"")</f>
        <v/>
      </c>
      <c r="R176" s="3"/>
    </row>
    <row r="177" spans="1:18" ht="14.4" x14ac:dyDescent="0.3">
      <c r="A177" s="1">
        <v>14</v>
      </c>
      <c r="B177" s="8" t="s">
        <v>228</v>
      </c>
      <c r="C177" s="88">
        <f>IFERROR(VLOOKUP('De Uitslagen'!B177,'Shortlist teams'!B:C,2,FALSE),"")</f>
        <v>3</v>
      </c>
      <c r="D177" t="str">
        <f>IFERROR(IF(COUNTIF('De Teams'!B$5:B$25,'De Uitslagen'!$B177)*INDEX('Shortlist teams'!$Y$7:$AC$26,MATCH($A177,'Shortlist teams'!$X$7:$X$26,1),MATCH($C177,'Shortlist teams'!$Y$6:$AC$6,1))=0,"",COUNTIF('De Teams'!B$5:B$25,'De Uitslagen'!$B177)*INDEX('Shortlist teams'!$Y$7:$AC$26,MATCH($A177,'Shortlist teams'!$X$7:$X$26,1),MATCH($C177,'Shortlist teams'!$Y$6:$AC$6,1))),"")</f>
        <v/>
      </c>
      <c r="E177">
        <f>IFERROR(IF(COUNTIF('De Teams'!C$5:C$25,'De Uitslagen'!$B177)*INDEX('Shortlist teams'!$Y$7:$AC$26,MATCH($A177,'Shortlist teams'!$X$7:$X$26,1),MATCH($C177,'Shortlist teams'!$Y$6:$AC$6,1))=0,"",COUNTIF('De Teams'!C$5:C$25,'De Uitslagen'!$B177)*INDEX('Shortlist teams'!$Y$7:$AC$26,MATCH($A177,'Shortlist teams'!$X$7:$X$26,1),MATCH($C177,'Shortlist teams'!$Y$6:$AC$6,1))),"")</f>
        <v>9</v>
      </c>
      <c r="F177">
        <f>IFERROR(IF(COUNTIF('De Teams'!D$5:D$25,'De Uitslagen'!$B177)*INDEX('Shortlist teams'!$Y$7:$AC$26,MATCH($A177,'Shortlist teams'!$X$7:$X$26,1),MATCH($C177,'Shortlist teams'!$Y$6:$AC$6,1))=0,"",COUNTIF('De Teams'!D$5:D$25,'De Uitslagen'!$B177)*INDEX('Shortlist teams'!$Y$7:$AC$26,MATCH($A177,'Shortlist teams'!$X$7:$X$26,1),MATCH($C177,'Shortlist teams'!$Y$6:$AC$6,1))),"")</f>
        <v>9</v>
      </c>
      <c r="G177" t="str">
        <f>IFERROR(IF(COUNTIF('De Teams'!E$5:E$25,'De Uitslagen'!$B177)*INDEX('Shortlist teams'!$Y$7:$AC$26,MATCH($A177,'Shortlist teams'!$X$7:$X$26,1),MATCH($C177,'Shortlist teams'!$Y$6:$AC$6,1))=0,"",COUNTIF('De Teams'!E$5:E$25,'De Uitslagen'!$B177)*INDEX('Shortlist teams'!$Y$7:$AC$26,MATCH($A177,'Shortlist teams'!$X$7:$X$26,1),MATCH($C177,'Shortlist teams'!$Y$6:$AC$6,1))),"")</f>
        <v/>
      </c>
      <c r="H177">
        <f>IFERROR(IF(COUNTIF('De Teams'!F$5:F$25,'De Uitslagen'!$B177)*INDEX('Shortlist teams'!$Y$7:$AC$26,MATCH($A177,'Shortlist teams'!$X$7:$X$26,1),MATCH($C177,'Shortlist teams'!$Y$6:$AC$6,1))=0,"",COUNTIF('De Teams'!F$5:F$25,'De Uitslagen'!$B177)*INDEX('Shortlist teams'!$Y$7:$AC$26,MATCH($A177,'Shortlist teams'!$X$7:$X$26,1),MATCH($C177,'Shortlist teams'!$Y$6:$AC$6,1))),"")</f>
        <v>9</v>
      </c>
      <c r="I177" t="str">
        <f>IFERROR(IF(COUNTIF('De Teams'!G$5:G$25,'De Uitslagen'!$B177)*INDEX('Shortlist teams'!$Y$7:$AC$26,MATCH($A177,'Shortlist teams'!$X$7:$X$26,1),MATCH($C177,'Shortlist teams'!$Y$6:$AC$6,1))=0,"",COUNTIF('De Teams'!G$5:G$25,'De Uitslagen'!$B177)*INDEX('Shortlist teams'!$Y$7:$AC$26,MATCH($A177,'Shortlist teams'!$X$7:$X$26,1),MATCH($C177,'Shortlist teams'!$Y$6:$AC$6,1))),"")</f>
        <v/>
      </c>
      <c r="J177">
        <f>IFERROR(IF(COUNTIF('De Teams'!H$5:H$25,'De Uitslagen'!$B177)*INDEX('Shortlist teams'!$Y$7:$AC$26,MATCH($A177,'Shortlist teams'!$X$7:$X$26,1),MATCH($C177,'Shortlist teams'!$Y$6:$AC$6,1))=0,"",COUNTIF('De Teams'!H$5:H$25,'De Uitslagen'!$B177)*INDEX('Shortlist teams'!$Y$7:$AC$26,MATCH($A177,'Shortlist teams'!$X$7:$X$26,1),MATCH($C177,'Shortlist teams'!$Y$6:$AC$6,1))),"")</f>
        <v>9</v>
      </c>
      <c r="K177">
        <f>IFERROR(IF(COUNTIF('De Teams'!I$5:I$25,'De Uitslagen'!$B177)*INDEX('Shortlist teams'!$Y$7:$AC$26,MATCH($A177,'Shortlist teams'!$X$7:$X$26,1),MATCH($C177,'Shortlist teams'!$Y$6:$AC$6,1))=0,"",COUNTIF('De Teams'!I$5:I$25,'De Uitslagen'!$B177)*INDEX('Shortlist teams'!$Y$7:$AC$26,MATCH($A177,'Shortlist teams'!$X$7:$X$26,1),MATCH($C177,'Shortlist teams'!$Y$6:$AC$6,1))),"")</f>
        <v>9</v>
      </c>
      <c r="L177">
        <f>IFERROR(IF(COUNTIF('De Teams'!J$5:J$25,'De Uitslagen'!$B177)*INDEX('Shortlist teams'!$Y$7:$AC$26,MATCH($A177,'Shortlist teams'!$X$7:$X$26,1),MATCH($C177,'Shortlist teams'!$Y$6:$AC$6,1))=0,"",COUNTIF('De Teams'!J$5:J$25,'De Uitslagen'!$B177)*INDEX('Shortlist teams'!$Y$7:$AC$26,MATCH($A177,'Shortlist teams'!$X$7:$X$26,1),MATCH($C177,'Shortlist teams'!$Y$6:$AC$6,1))),"")</f>
        <v>9</v>
      </c>
      <c r="M177">
        <f>IFERROR(IF(COUNTIF('De Teams'!K$5:K$25,'De Uitslagen'!$B177)*INDEX('Shortlist teams'!$Y$7:$AC$26,MATCH($A177,'Shortlist teams'!$X$7:$X$26,1),MATCH($C177,'Shortlist teams'!$Y$6:$AC$6,1))=0,"",COUNTIF('De Teams'!K$5:K$25,'De Uitslagen'!$B177)*INDEX('Shortlist teams'!$Y$7:$AC$26,MATCH($A177,'Shortlist teams'!$X$7:$X$26,1),MATCH($C177,'Shortlist teams'!$Y$6:$AC$6,1))),"")</f>
        <v>9</v>
      </c>
      <c r="N177" t="str">
        <f>IFERROR(IF(COUNTIF('De Teams'!L$5:L$25,'De Uitslagen'!$B177)*INDEX('Shortlist teams'!$Y$7:$AC$26,MATCH($A177,'Shortlist teams'!$X$7:$X$26,1),MATCH($C177,'Shortlist teams'!$Y$6:$AC$6,1))=0,"",COUNTIF('De Teams'!L$5:L$25,'De Uitslagen'!$B177)*INDEX('Shortlist teams'!$Y$7:$AC$26,MATCH($A177,'Shortlist teams'!$X$7:$X$26,1),MATCH($C177,'Shortlist teams'!$Y$6:$AC$6,1))),"")</f>
        <v/>
      </c>
      <c r="O177">
        <f>IFERROR(IF(COUNTIF('De Teams'!M$5:M$25,'De Uitslagen'!$B177)*INDEX('Shortlist teams'!$Y$7:$AC$26,MATCH($A177,'Shortlist teams'!$X$7:$X$26,1),MATCH($C177,'Shortlist teams'!$Y$6:$AC$6,1))=0,"",COUNTIF('De Teams'!M$5:M$25,'De Uitslagen'!$B177)*INDEX('Shortlist teams'!$Y$7:$AC$26,MATCH($A177,'Shortlist teams'!$X$7:$X$26,1),MATCH($C177,'Shortlist teams'!$Y$6:$AC$6,1))),"")</f>
        <v>9</v>
      </c>
      <c r="P177" t="str">
        <f>IFERROR(IF(COUNTIF('De Teams'!N$5:N$25,'De Uitslagen'!$B177)*INDEX('Shortlist teams'!$Y$7:$AC$26,MATCH($A177,'Shortlist teams'!$X$7:$X$26,1),MATCH($C177,'Shortlist teams'!$Y$6:$AC$6,1))=0,"",COUNTIF('De Teams'!N$5:N$25,'De Uitslagen'!$B177)*INDEX('Shortlist teams'!$Y$7:$AC$26,MATCH($A177,'Shortlist teams'!$X$7:$X$26,1),MATCH($C177,'Shortlist teams'!$Y$6:$AC$6,1))),"")</f>
        <v/>
      </c>
      <c r="Q177" t="str">
        <f>IFERROR(IF(COUNTIF('De Teams'!O$5:O$25,'De Uitslagen'!$B177)*INDEX('Shortlist teams'!$Y$7:$AC$26,MATCH($A177,'Shortlist teams'!$X$7:$X$26,1),MATCH($C177,'Shortlist teams'!$Y$6:$AC$6,1))=0,"",COUNTIF('De Teams'!O$5:O$25,'De Uitslagen'!$B177)*INDEX('Shortlist teams'!$Y$7:$AC$26,MATCH($A177,'Shortlist teams'!$X$7:$X$26,1),MATCH($C177,'Shortlist teams'!$Y$6:$AC$6,1))),"")</f>
        <v/>
      </c>
      <c r="R177" s="3"/>
    </row>
    <row r="178" spans="1:18" ht="14.4" x14ac:dyDescent="0.3">
      <c r="A178" s="1">
        <v>15</v>
      </c>
      <c r="B178" s="7" t="s">
        <v>215</v>
      </c>
      <c r="C178" s="88">
        <f>IFERROR(VLOOKUP('De Uitslagen'!B178,'Shortlist teams'!B:C,2,FALSE),"")</f>
        <v>1</v>
      </c>
      <c r="D178" t="str">
        <f>IFERROR(IF(COUNTIF('De Teams'!B$5:B$25,'De Uitslagen'!$B178)*INDEX('Shortlist teams'!$Y$7:$AC$26,MATCH($A178,'Shortlist teams'!$X$7:$X$26,1),MATCH($C178,'Shortlist teams'!$Y$6:$AC$6,1))=0,"",COUNTIF('De Teams'!B$5:B$25,'De Uitslagen'!$B178)*INDEX('Shortlist teams'!$Y$7:$AC$26,MATCH($A178,'Shortlist teams'!$X$7:$X$26,1),MATCH($C178,'Shortlist teams'!$Y$6:$AC$6,1))),"")</f>
        <v/>
      </c>
      <c r="E178" t="str">
        <f>IFERROR(IF(COUNTIF('De Teams'!C$5:C$25,'De Uitslagen'!$B178)*INDEX('Shortlist teams'!$Y$7:$AC$26,MATCH($A178,'Shortlist teams'!$X$7:$X$26,1),MATCH($C178,'Shortlist teams'!$Y$6:$AC$6,1))=0,"",COUNTIF('De Teams'!C$5:C$25,'De Uitslagen'!$B178)*INDEX('Shortlist teams'!$Y$7:$AC$26,MATCH($A178,'Shortlist teams'!$X$7:$X$26,1),MATCH($C178,'Shortlist teams'!$Y$6:$AC$6,1))),"")</f>
        <v/>
      </c>
      <c r="F178">
        <f>IFERROR(IF(COUNTIF('De Teams'!D$5:D$25,'De Uitslagen'!$B178)*INDEX('Shortlist teams'!$Y$7:$AC$26,MATCH($A178,'Shortlist teams'!$X$7:$X$26,1),MATCH($C178,'Shortlist teams'!$Y$6:$AC$6,1))=0,"",COUNTIF('De Teams'!D$5:D$25,'De Uitslagen'!$B178)*INDEX('Shortlist teams'!$Y$7:$AC$26,MATCH($A178,'Shortlist teams'!$X$7:$X$26,1),MATCH($C178,'Shortlist teams'!$Y$6:$AC$6,1))),"")</f>
        <v>5</v>
      </c>
      <c r="G178">
        <f>IFERROR(IF(COUNTIF('De Teams'!E$5:E$25,'De Uitslagen'!$B178)*INDEX('Shortlist teams'!$Y$7:$AC$26,MATCH($A178,'Shortlist teams'!$X$7:$X$26,1),MATCH($C178,'Shortlist teams'!$Y$6:$AC$6,1))=0,"",COUNTIF('De Teams'!E$5:E$25,'De Uitslagen'!$B178)*INDEX('Shortlist teams'!$Y$7:$AC$26,MATCH($A178,'Shortlist teams'!$X$7:$X$26,1),MATCH($C178,'Shortlist teams'!$Y$6:$AC$6,1))),"")</f>
        <v>5</v>
      </c>
      <c r="H178" t="str">
        <f>IFERROR(IF(COUNTIF('De Teams'!F$5:F$25,'De Uitslagen'!$B178)*INDEX('Shortlist teams'!$Y$7:$AC$26,MATCH($A178,'Shortlist teams'!$X$7:$X$26,1),MATCH($C178,'Shortlist teams'!$Y$6:$AC$6,1))=0,"",COUNTIF('De Teams'!F$5:F$25,'De Uitslagen'!$B178)*INDEX('Shortlist teams'!$Y$7:$AC$26,MATCH($A178,'Shortlist teams'!$X$7:$X$26,1),MATCH($C178,'Shortlist teams'!$Y$6:$AC$6,1))),"")</f>
        <v/>
      </c>
      <c r="I178" t="str">
        <f>IFERROR(IF(COUNTIF('De Teams'!G$5:G$25,'De Uitslagen'!$B178)*INDEX('Shortlist teams'!$Y$7:$AC$26,MATCH($A178,'Shortlist teams'!$X$7:$X$26,1),MATCH($C178,'Shortlist teams'!$Y$6:$AC$6,1))=0,"",COUNTIF('De Teams'!G$5:G$25,'De Uitslagen'!$B178)*INDEX('Shortlist teams'!$Y$7:$AC$26,MATCH($A178,'Shortlist teams'!$X$7:$X$26,1),MATCH($C178,'Shortlist teams'!$Y$6:$AC$6,1))),"")</f>
        <v/>
      </c>
      <c r="J178" t="str">
        <f>IFERROR(IF(COUNTIF('De Teams'!H$5:H$25,'De Uitslagen'!$B178)*INDEX('Shortlist teams'!$Y$7:$AC$26,MATCH($A178,'Shortlist teams'!$X$7:$X$26,1),MATCH($C178,'Shortlist teams'!$Y$6:$AC$6,1))=0,"",COUNTIF('De Teams'!H$5:H$25,'De Uitslagen'!$B178)*INDEX('Shortlist teams'!$Y$7:$AC$26,MATCH($A178,'Shortlist teams'!$X$7:$X$26,1),MATCH($C178,'Shortlist teams'!$Y$6:$AC$6,1))),"")</f>
        <v/>
      </c>
      <c r="K178" t="str">
        <f>IFERROR(IF(COUNTIF('De Teams'!I$5:I$25,'De Uitslagen'!$B178)*INDEX('Shortlist teams'!$Y$7:$AC$26,MATCH($A178,'Shortlist teams'!$X$7:$X$26,1),MATCH($C178,'Shortlist teams'!$Y$6:$AC$6,1))=0,"",COUNTIF('De Teams'!I$5:I$25,'De Uitslagen'!$B178)*INDEX('Shortlist teams'!$Y$7:$AC$26,MATCH($A178,'Shortlist teams'!$X$7:$X$26,1),MATCH($C178,'Shortlist teams'!$Y$6:$AC$6,1))),"")</f>
        <v/>
      </c>
      <c r="L178" t="str">
        <f>IFERROR(IF(COUNTIF('De Teams'!J$5:J$25,'De Uitslagen'!$B178)*INDEX('Shortlist teams'!$Y$7:$AC$26,MATCH($A178,'Shortlist teams'!$X$7:$X$26,1),MATCH($C178,'Shortlist teams'!$Y$6:$AC$6,1))=0,"",COUNTIF('De Teams'!J$5:J$25,'De Uitslagen'!$B178)*INDEX('Shortlist teams'!$Y$7:$AC$26,MATCH($A178,'Shortlist teams'!$X$7:$X$26,1),MATCH($C178,'Shortlist teams'!$Y$6:$AC$6,1))),"")</f>
        <v/>
      </c>
      <c r="M178" t="str">
        <f>IFERROR(IF(COUNTIF('De Teams'!K$5:K$25,'De Uitslagen'!$B178)*INDEX('Shortlist teams'!$Y$7:$AC$26,MATCH($A178,'Shortlist teams'!$X$7:$X$26,1),MATCH($C178,'Shortlist teams'!$Y$6:$AC$6,1))=0,"",COUNTIF('De Teams'!K$5:K$25,'De Uitslagen'!$B178)*INDEX('Shortlist teams'!$Y$7:$AC$26,MATCH($A178,'Shortlist teams'!$X$7:$X$26,1),MATCH($C178,'Shortlist teams'!$Y$6:$AC$6,1))),"")</f>
        <v/>
      </c>
      <c r="N178">
        <f>IFERROR(IF(COUNTIF('De Teams'!L$5:L$25,'De Uitslagen'!$B178)*INDEX('Shortlist teams'!$Y$7:$AC$26,MATCH($A178,'Shortlist teams'!$X$7:$X$26,1),MATCH($C178,'Shortlist teams'!$Y$6:$AC$6,1))=0,"",COUNTIF('De Teams'!L$5:L$25,'De Uitslagen'!$B178)*INDEX('Shortlist teams'!$Y$7:$AC$26,MATCH($A178,'Shortlist teams'!$X$7:$X$26,1),MATCH($C178,'Shortlist teams'!$Y$6:$AC$6,1))),"")</f>
        <v>5</v>
      </c>
      <c r="O178">
        <f>IFERROR(IF(COUNTIF('De Teams'!M$5:M$25,'De Uitslagen'!$B178)*INDEX('Shortlist teams'!$Y$7:$AC$26,MATCH($A178,'Shortlist teams'!$X$7:$X$26,1),MATCH($C178,'Shortlist teams'!$Y$6:$AC$6,1))=0,"",COUNTIF('De Teams'!M$5:M$25,'De Uitslagen'!$B178)*INDEX('Shortlist teams'!$Y$7:$AC$26,MATCH($A178,'Shortlist teams'!$X$7:$X$26,1),MATCH($C178,'Shortlist teams'!$Y$6:$AC$6,1))),"")</f>
        <v>5</v>
      </c>
      <c r="P178" t="str">
        <f>IFERROR(IF(COUNTIF('De Teams'!N$5:N$25,'De Uitslagen'!$B178)*INDEX('Shortlist teams'!$Y$7:$AC$26,MATCH($A178,'Shortlist teams'!$X$7:$X$26,1),MATCH($C178,'Shortlist teams'!$Y$6:$AC$6,1))=0,"",COUNTIF('De Teams'!N$5:N$25,'De Uitslagen'!$B178)*INDEX('Shortlist teams'!$Y$7:$AC$26,MATCH($A178,'Shortlist teams'!$X$7:$X$26,1),MATCH($C178,'Shortlist teams'!$Y$6:$AC$6,1))),"")</f>
        <v/>
      </c>
      <c r="Q178" t="str">
        <f>IFERROR(IF(COUNTIF('De Teams'!O$5:O$25,'De Uitslagen'!$B178)*INDEX('Shortlist teams'!$Y$7:$AC$26,MATCH($A178,'Shortlist teams'!$X$7:$X$26,1),MATCH($C178,'Shortlist teams'!$Y$6:$AC$6,1))=0,"",COUNTIF('De Teams'!O$5:O$25,'De Uitslagen'!$B178)*INDEX('Shortlist teams'!$Y$7:$AC$26,MATCH($A178,'Shortlist teams'!$X$7:$X$26,1),MATCH($C178,'Shortlist teams'!$Y$6:$AC$6,1))),"")</f>
        <v/>
      </c>
      <c r="R178" s="3"/>
    </row>
    <row r="179" spans="1:18" ht="14.4" x14ac:dyDescent="0.3">
      <c r="A179" s="1">
        <v>16</v>
      </c>
      <c r="B179" s="7" t="s">
        <v>149</v>
      </c>
      <c r="C179" s="88">
        <f>IFERROR(VLOOKUP('De Uitslagen'!B179,'Shortlist teams'!B:C,2,FALSE),"")</f>
        <v>4</v>
      </c>
      <c r="D179" t="str">
        <f>IFERROR(IF(COUNTIF('De Teams'!B$5:B$25,'De Uitslagen'!$B179)*INDEX('Shortlist teams'!$Y$7:$AC$26,MATCH($A179,'Shortlist teams'!$X$7:$X$26,1),MATCH($C179,'Shortlist teams'!$Y$6:$AC$6,1))=0,"",COUNTIF('De Teams'!B$5:B$25,'De Uitslagen'!$B179)*INDEX('Shortlist teams'!$Y$7:$AC$26,MATCH($A179,'Shortlist teams'!$X$7:$X$26,1),MATCH($C179,'Shortlist teams'!$Y$6:$AC$6,1))),"")</f>
        <v/>
      </c>
      <c r="E179" t="str">
        <f>IFERROR(IF(COUNTIF('De Teams'!C$5:C$25,'De Uitslagen'!$B179)*INDEX('Shortlist teams'!$Y$7:$AC$26,MATCH($A179,'Shortlist teams'!$X$7:$X$26,1),MATCH($C179,'Shortlist teams'!$Y$6:$AC$6,1))=0,"",COUNTIF('De Teams'!C$5:C$25,'De Uitslagen'!$B179)*INDEX('Shortlist teams'!$Y$7:$AC$26,MATCH($A179,'Shortlist teams'!$X$7:$X$26,1),MATCH($C179,'Shortlist teams'!$Y$6:$AC$6,1))),"")</f>
        <v/>
      </c>
      <c r="F179" t="str">
        <f>IFERROR(IF(COUNTIF('De Teams'!D$5:D$25,'De Uitslagen'!$B179)*INDEX('Shortlist teams'!$Y$7:$AC$26,MATCH($A179,'Shortlist teams'!$X$7:$X$26,1),MATCH($C179,'Shortlist teams'!$Y$6:$AC$6,1))=0,"",COUNTIF('De Teams'!D$5:D$25,'De Uitslagen'!$B179)*INDEX('Shortlist teams'!$Y$7:$AC$26,MATCH($A179,'Shortlist teams'!$X$7:$X$26,1),MATCH($C179,'Shortlist teams'!$Y$6:$AC$6,1))),"")</f>
        <v/>
      </c>
      <c r="G179" t="str">
        <f>IFERROR(IF(COUNTIF('De Teams'!E$5:E$25,'De Uitslagen'!$B179)*INDEX('Shortlist teams'!$Y$7:$AC$26,MATCH($A179,'Shortlist teams'!$X$7:$X$26,1),MATCH($C179,'Shortlist teams'!$Y$6:$AC$6,1))=0,"",COUNTIF('De Teams'!E$5:E$25,'De Uitslagen'!$B179)*INDEX('Shortlist teams'!$Y$7:$AC$26,MATCH($A179,'Shortlist teams'!$X$7:$X$26,1),MATCH($C179,'Shortlist teams'!$Y$6:$AC$6,1))),"")</f>
        <v/>
      </c>
      <c r="H179" t="str">
        <f>IFERROR(IF(COUNTIF('De Teams'!F$5:F$25,'De Uitslagen'!$B179)*INDEX('Shortlist teams'!$Y$7:$AC$26,MATCH($A179,'Shortlist teams'!$X$7:$X$26,1),MATCH($C179,'Shortlist teams'!$Y$6:$AC$6,1))=0,"",COUNTIF('De Teams'!F$5:F$25,'De Uitslagen'!$B179)*INDEX('Shortlist teams'!$Y$7:$AC$26,MATCH($A179,'Shortlist teams'!$X$7:$X$26,1),MATCH($C179,'Shortlist teams'!$Y$6:$AC$6,1))),"")</f>
        <v/>
      </c>
      <c r="I179" t="str">
        <f>IFERROR(IF(COUNTIF('De Teams'!G$5:G$25,'De Uitslagen'!$B179)*INDEX('Shortlist teams'!$Y$7:$AC$26,MATCH($A179,'Shortlist teams'!$X$7:$X$26,1),MATCH($C179,'Shortlist teams'!$Y$6:$AC$6,1))=0,"",COUNTIF('De Teams'!G$5:G$25,'De Uitslagen'!$B179)*INDEX('Shortlist teams'!$Y$7:$AC$26,MATCH($A179,'Shortlist teams'!$X$7:$X$26,1),MATCH($C179,'Shortlist teams'!$Y$6:$AC$6,1))),"")</f>
        <v/>
      </c>
      <c r="J179" t="str">
        <f>IFERROR(IF(COUNTIF('De Teams'!H$5:H$25,'De Uitslagen'!$B179)*INDEX('Shortlist teams'!$Y$7:$AC$26,MATCH($A179,'Shortlist teams'!$X$7:$X$26,1),MATCH($C179,'Shortlist teams'!$Y$6:$AC$6,1))=0,"",COUNTIF('De Teams'!H$5:H$25,'De Uitslagen'!$B179)*INDEX('Shortlist teams'!$Y$7:$AC$26,MATCH($A179,'Shortlist teams'!$X$7:$X$26,1),MATCH($C179,'Shortlist teams'!$Y$6:$AC$6,1))),"")</f>
        <v/>
      </c>
      <c r="K179" t="str">
        <f>IFERROR(IF(COUNTIF('De Teams'!I$5:I$25,'De Uitslagen'!$B179)*INDEX('Shortlist teams'!$Y$7:$AC$26,MATCH($A179,'Shortlist teams'!$X$7:$X$26,1),MATCH($C179,'Shortlist teams'!$Y$6:$AC$6,1))=0,"",COUNTIF('De Teams'!I$5:I$25,'De Uitslagen'!$B179)*INDEX('Shortlist teams'!$Y$7:$AC$26,MATCH($A179,'Shortlist teams'!$X$7:$X$26,1),MATCH($C179,'Shortlist teams'!$Y$6:$AC$6,1))),"")</f>
        <v/>
      </c>
      <c r="L179" t="str">
        <f>IFERROR(IF(COUNTIF('De Teams'!J$5:J$25,'De Uitslagen'!$B179)*INDEX('Shortlist teams'!$Y$7:$AC$26,MATCH($A179,'Shortlist teams'!$X$7:$X$26,1),MATCH($C179,'Shortlist teams'!$Y$6:$AC$6,1))=0,"",COUNTIF('De Teams'!J$5:J$25,'De Uitslagen'!$B179)*INDEX('Shortlist teams'!$Y$7:$AC$26,MATCH($A179,'Shortlist teams'!$X$7:$X$26,1),MATCH($C179,'Shortlist teams'!$Y$6:$AC$6,1))),"")</f>
        <v/>
      </c>
      <c r="M179" t="str">
        <f>IFERROR(IF(COUNTIF('De Teams'!K$5:K$25,'De Uitslagen'!$B179)*INDEX('Shortlist teams'!$Y$7:$AC$26,MATCH($A179,'Shortlist teams'!$X$7:$X$26,1),MATCH($C179,'Shortlist teams'!$Y$6:$AC$6,1))=0,"",COUNTIF('De Teams'!K$5:K$25,'De Uitslagen'!$B179)*INDEX('Shortlist teams'!$Y$7:$AC$26,MATCH($A179,'Shortlist teams'!$X$7:$X$26,1),MATCH($C179,'Shortlist teams'!$Y$6:$AC$6,1))),"")</f>
        <v/>
      </c>
      <c r="N179" t="str">
        <f>IFERROR(IF(COUNTIF('De Teams'!L$5:L$25,'De Uitslagen'!$B179)*INDEX('Shortlist teams'!$Y$7:$AC$26,MATCH($A179,'Shortlist teams'!$X$7:$X$26,1),MATCH($C179,'Shortlist teams'!$Y$6:$AC$6,1))=0,"",COUNTIF('De Teams'!L$5:L$25,'De Uitslagen'!$B179)*INDEX('Shortlist teams'!$Y$7:$AC$26,MATCH($A179,'Shortlist teams'!$X$7:$X$26,1),MATCH($C179,'Shortlist teams'!$Y$6:$AC$6,1))),"")</f>
        <v/>
      </c>
      <c r="O179" t="str">
        <f>IFERROR(IF(COUNTIF('De Teams'!M$5:M$25,'De Uitslagen'!$B179)*INDEX('Shortlist teams'!$Y$7:$AC$26,MATCH($A179,'Shortlist teams'!$X$7:$X$26,1),MATCH($C179,'Shortlist teams'!$Y$6:$AC$6,1))=0,"",COUNTIF('De Teams'!M$5:M$25,'De Uitslagen'!$B179)*INDEX('Shortlist teams'!$Y$7:$AC$26,MATCH($A179,'Shortlist teams'!$X$7:$X$26,1),MATCH($C179,'Shortlist teams'!$Y$6:$AC$6,1))),"")</f>
        <v/>
      </c>
      <c r="P179" t="str">
        <f>IFERROR(IF(COUNTIF('De Teams'!N$5:N$25,'De Uitslagen'!$B179)*INDEX('Shortlist teams'!$Y$7:$AC$26,MATCH($A179,'Shortlist teams'!$X$7:$X$26,1),MATCH($C179,'Shortlist teams'!$Y$6:$AC$6,1))=0,"",COUNTIF('De Teams'!N$5:N$25,'De Uitslagen'!$B179)*INDEX('Shortlist teams'!$Y$7:$AC$26,MATCH($A179,'Shortlist teams'!$X$7:$X$26,1),MATCH($C179,'Shortlist teams'!$Y$6:$AC$6,1))),"")</f>
        <v/>
      </c>
      <c r="Q179" t="str">
        <f>IFERROR(IF(COUNTIF('De Teams'!O$5:O$25,'De Uitslagen'!$B179)*INDEX('Shortlist teams'!$Y$7:$AC$26,MATCH($A179,'Shortlist teams'!$X$7:$X$26,1),MATCH($C179,'Shortlist teams'!$Y$6:$AC$6,1))=0,"",COUNTIF('De Teams'!O$5:O$25,'De Uitslagen'!$B179)*INDEX('Shortlist teams'!$Y$7:$AC$26,MATCH($A179,'Shortlist teams'!$X$7:$X$26,1),MATCH($C179,'Shortlist teams'!$Y$6:$AC$6,1))),"")</f>
        <v/>
      </c>
      <c r="R179" s="3"/>
    </row>
    <row r="180" spans="1:18" ht="13.2" customHeight="1" x14ac:dyDescent="0.3">
      <c r="A180" s="1">
        <v>17</v>
      </c>
      <c r="B180" s="7" t="s">
        <v>173</v>
      </c>
      <c r="C180" s="88">
        <f>IFERROR(VLOOKUP('De Uitslagen'!B180,'Shortlist teams'!B:C,2,FALSE),"")</f>
        <v>1</v>
      </c>
      <c r="D180">
        <f>IFERROR(IF(COUNTIF('De Teams'!B$5:B$25,'De Uitslagen'!$B180)*INDEX('Shortlist teams'!$Y$7:$AC$26,MATCH($A180,'Shortlist teams'!$X$7:$X$26,1),MATCH($C180,'Shortlist teams'!$Y$6:$AC$6,1))=0,"",COUNTIF('De Teams'!B$5:B$25,'De Uitslagen'!$B180)*INDEX('Shortlist teams'!$Y$7:$AC$26,MATCH($A180,'Shortlist teams'!$X$7:$X$26,1),MATCH($C180,'Shortlist teams'!$Y$6:$AC$6,1))),"")</f>
        <v>3</v>
      </c>
      <c r="E180" t="str">
        <f>IFERROR(IF(COUNTIF('De Teams'!C$5:C$25,'De Uitslagen'!$B180)*INDEX('Shortlist teams'!$Y$7:$AC$26,MATCH($A180,'Shortlist teams'!$X$7:$X$26,1),MATCH($C180,'Shortlist teams'!$Y$6:$AC$6,1))=0,"",COUNTIF('De Teams'!C$5:C$25,'De Uitslagen'!$B180)*INDEX('Shortlist teams'!$Y$7:$AC$26,MATCH($A180,'Shortlist teams'!$X$7:$X$26,1),MATCH($C180,'Shortlist teams'!$Y$6:$AC$6,1))),"")</f>
        <v/>
      </c>
      <c r="F180">
        <f>IFERROR(IF(COUNTIF('De Teams'!D$5:D$25,'De Uitslagen'!$B180)*INDEX('Shortlist teams'!$Y$7:$AC$26,MATCH($A180,'Shortlist teams'!$X$7:$X$26,1),MATCH($C180,'Shortlist teams'!$Y$6:$AC$6,1))=0,"",COUNTIF('De Teams'!D$5:D$25,'De Uitslagen'!$B180)*INDEX('Shortlist teams'!$Y$7:$AC$26,MATCH($A180,'Shortlist teams'!$X$7:$X$26,1),MATCH($C180,'Shortlist teams'!$Y$6:$AC$6,1))),"")</f>
        <v>3</v>
      </c>
      <c r="G180">
        <f>IFERROR(IF(COUNTIF('De Teams'!E$5:E$25,'De Uitslagen'!$B180)*INDEX('Shortlist teams'!$Y$7:$AC$26,MATCH($A180,'Shortlist teams'!$X$7:$X$26,1),MATCH($C180,'Shortlist teams'!$Y$6:$AC$6,1))=0,"",COUNTIF('De Teams'!E$5:E$25,'De Uitslagen'!$B180)*INDEX('Shortlist teams'!$Y$7:$AC$26,MATCH($A180,'Shortlist teams'!$X$7:$X$26,1),MATCH($C180,'Shortlist teams'!$Y$6:$AC$6,1))),"")</f>
        <v>3</v>
      </c>
      <c r="H180">
        <f>IFERROR(IF(COUNTIF('De Teams'!F$5:F$25,'De Uitslagen'!$B180)*INDEX('Shortlist teams'!$Y$7:$AC$26,MATCH($A180,'Shortlist teams'!$X$7:$X$26,1),MATCH($C180,'Shortlist teams'!$Y$6:$AC$6,1))=0,"",COUNTIF('De Teams'!F$5:F$25,'De Uitslagen'!$B180)*INDEX('Shortlist teams'!$Y$7:$AC$26,MATCH($A180,'Shortlist teams'!$X$7:$X$26,1),MATCH($C180,'Shortlist teams'!$Y$6:$AC$6,1))),"")</f>
        <v>3</v>
      </c>
      <c r="I180" t="str">
        <f>IFERROR(IF(COUNTIF('De Teams'!G$5:G$25,'De Uitslagen'!$B180)*INDEX('Shortlist teams'!$Y$7:$AC$26,MATCH($A180,'Shortlist teams'!$X$7:$X$26,1),MATCH($C180,'Shortlist teams'!$Y$6:$AC$6,1))=0,"",COUNTIF('De Teams'!G$5:G$25,'De Uitslagen'!$B180)*INDEX('Shortlist teams'!$Y$7:$AC$26,MATCH($A180,'Shortlist teams'!$X$7:$X$26,1),MATCH($C180,'Shortlist teams'!$Y$6:$AC$6,1))),"")</f>
        <v/>
      </c>
      <c r="J180">
        <f>IFERROR(IF(COUNTIF('De Teams'!H$5:H$25,'De Uitslagen'!$B180)*INDEX('Shortlist teams'!$Y$7:$AC$26,MATCH($A180,'Shortlist teams'!$X$7:$X$26,1),MATCH($C180,'Shortlist teams'!$Y$6:$AC$6,1))=0,"",COUNTIF('De Teams'!H$5:H$25,'De Uitslagen'!$B180)*INDEX('Shortlist teams'!$Y$7:$AC$26,MATCH($A180,'Shortlist teams'!$X$7:$X$26,1),MATCH($C180,'Shortlist teams'!$Y$6:$AC$6,1))),"")</f>
        <v>3</v>
      </c>
      <c r="K180">
        <f>IFERROR(IF(COUNTIF('De Teams'!I$5:I$25,'De Uitslagen'!$B180)*INDEX('Shortlist teams'!$Y$7:$AC$26,MATCH($A180,'Shortlist teams'!$X$7:$X$26,1),MATCH($C180,'Shortlist teams'!$Y$6:$AC$6,1))=0,"",COUNTIF('De Teams'!I$5:I$25,'De Uitslagen'!$B180)*INDEX('Shortlist teams'!$Y$7:$AC$26,MATCH($A180,'Shortlist teams'!$X$7:$X$26,1),MATCH($C180,'Shortlist teams'!$Y$6:$AC$6,1))),"")</f>
        <v>3</v>
      </c>
      <c r="L180">
        <f>IFERROR(IF(COUNTIF('De Teams'!J$5:J$25,'De Uitslagen'!$B180)*INDEX('Shortlist teams'!$Y$7:$AC$26,MATCH($A180,'Shortlist teams'!$X$7:$X$26,1),MATCH($C180,'Shortlist teams'!$Y$6:$AC$6,1))=0,"",COUNTIF('De Teams'!J$5:J$25,'De Uitslagen'!$B180)*INDEX('Shortlist teams'!$Y$7:$AC$26,MATCH($A180,'Shortlist teams'!$X$7:$X$26,1),MATCH($C180,'Shortlist teams'!$Y$6:$AC$6,1))),"")</f>
        <v>3</v>
      </c>
      <c r="M180">
        <f>IFERROR(IF(COUNTIF('De Teams'!K$5:K$25,'De Uitslagen'!$B180)*INDEX('Shortlist teams'!$Y$7:$AC$26,MATCH($A180,'Shortlist teams'!$X$7:$X$26,1),MATCH($C180,'Shortlist teams'!$Y$6:$AC$6,1))=0,"",COUNTIF('De Teams'!K$5:K$25,'De Uitslagen'!$B180)*INDEX('Shortlist teams'!$Y$7:$AC$26,MATCH($A180,'Shortlist teams'!$X$7:$X$26,1),MATCH($C180,'Shortlist teams'!$Y$6:$AC$6,1))),"")</f>
        <v>3</v>
      </c>
      <c r="N180">
        <f>IFERROR(IF(COUNTIF('De Teams'!L$5:L$25,'De Uitslagen'!$B180)*INDEX('Shortlist teams'!$Y$7:$AC$26,MATCH($A180,'Shortlist teams'!$X$7:$X$26,1),MATCH($C180,'Shortlist teams'!$Y$6:$AC$6,1))=0,"",COUNTIF('De Teams'!L$5:L$25,'De Uitslagen'!$B180)*INDEX('Shortlist teams'!$Y$7:$AC$26,MATCH($A180,'Shortlist teams'!$X$7:$X$26,1),MATCH($C180,'Shortlist teams'!$Y$6:$AC$6,1))),"")</f>
        <v>3</v>
      </c>
      <c r="O180">
        <f>IFERROR(IF(COUNTIF('De Teams'!M$5:M$25,'De Uitslagen'!$B180)*INDEX('Shortlist teams'!$Y$7:$AC$26,MATCH($A180,'Shortlist teams'!$X$7:$X$26,1),MATCH($C180,'Shortlist teams'!$Y$6:$AC$6,1))=0,"",COUNTIF('De Teams'!M$5:M$25,'De Uitslagen'!$B180)*INDEX('Shortlist teams'!$Y$7:$AC$26,MATCH($A180,'Shortlist teams'!$X$7:$X$26,1),MATCH($C180,'Shortlist teams'!$Y$6:$AC$6,1))),"")</f>
        <v>3</v>
      </c>
      <c r="P180">
        <f>IFERROR(IF(COUNTIF('De Teams'!N$5:N$25,'De Uitslagen'!$B180)*INDEX('Shortlist teams'!$Y$7:$AC$26,MATCH($A180,'Shortlist teams'!$X$7:$X$26,1),MATCH($C180,'Shortlist teams'!$Y$6:$AC$6,1))=0,"",COUNTIF('De Teams'!N$5:N$25,'De Uitslagen'!$B180)*INDEX('Shortlist teams'!$Y$7:$AC$26,MATCH($A180,'Shortlist teams'!$X$7:$X$26,1),MATCH($C180,'Shortlist teams'!$Y$6:$AC$6,1))),"")</f>
        <v>3</v>
      </c>
      <c r="Q180" t="str">
        <f>IFERROR(IF(COUNTIF('De Teams'!O$5:O$25,'De Uitslagen'!$B180)*INDEX('Shortlist teams'!$Y$7:$AC$26,MATCH($A180,'Shortlist teams'!$X$7:$X$26,1),MATCH($C180,'Shortlist teams'!$Y$6:$AC$6,1))=0,"",COUNTIF('De Teams'!O$5:O$25,'De Uitslagen'!$B180)*INDEX('Shortlist teams'!$Y$7:$AC$26,MATCH($A180,'Shortlist teams'!$X$7:$X$26,1),MATCH($C180,'Shortlist teams'!$Y$6:$AC$6,1))),"")</f>
        <v/>
      </c>
      <c r="R180" s="3"/>
    </row>
    <row r="181" spans="1:18" ht="14.4" x14ac:dyDescent="0.3">
      <c r="A181" s="1">
        <v>18</v>
      </c>
      <c r="B181" s="6" t="s">
        <v>162</v>
      </c>
      <c r="C181" s="88">
        <f>IFERROR(VLOOKUP('De Uitslagen'!B181,'Shortlist teams'!B:C,2,FALSE),"")</f>
        <v>1</v>
      </c>
      <c r="D181" t="str">
        <f>IFERROR(IF(COUNTIF('De Teams'!B$5:B$25,'De Uitslagen'!$B181)*INDEX('Shortlist teams'!$Y$7:$AC$26,MATCH($A181,'Shortlist teams'!$X$7:$X$26,1),MATCH($C181,'Shortlist teams'!$Y$6:$AC$6,1))=0,"",COUNTIF('De Teams'!B$5:B$25,'De Uitslagen'!$B181)*INDEX('Shortlist teams'!$Y$7:$AC$26,MATCH($A181,'Shortlist teams'!$X$7:$X$26,1),MATCH($C181,'Shortlist teams'!$Y$6:$AC$6,1))),"")</f>
        <v/>
      </c>
      <c r="E181">
        <f>IFERROR(IF(COUNTIF('De Teams'!C$5:C$25,'De Uitslagen'!$B181)*INDEX('Shortlist teams'!$Y$7:$AC$26,MATCH($A181,'Shortlist teams'!$X$7:$X$26,1),MATCH($C181,'Shortlist teams'!$Y$6:$AC$6,1))=0,"",COUNTIF('De Teams'!C$5:C$25,'De Uitslagen'!$B181)*INDEX('Shortlist teams'!$Y$7:$AC$26,MATCH($A181,'Shortlist teams'!$X$7:$X$26,1),MATCH($C181,'Shortlist teams'!$Y$6:$AC$6,1))),"")</f>
        <v>3</v>
      </c>
      <c r="F181" t="str">
        <f>IFERROR(IF(COUNTIF('De Teams'!D$5:D$25,'De Uitslagen'!$B181)*INDEX('Shortlist teams'!$Y$7:$AC$26,MATCH($A181,'Shortlist teams'!$X$7:$X$26,1),MATCH($C181,'Shortlist teams'!$Y$6:$AC$6,1))=0,"",COUNTIF('De Teams'!D$5:D$25,'De Uitslagen'!$B181)*INDEX('Shortlist teams'!$Y$7:$AC$26,MATCH($A181,'Shortlist teams'!$X$7:$X$26,1),MATCH($C181,'Shortlist teams'!$Y$6:$AC$6,1))),"")</f>
        <v/>
      </c>
      <c r="G181" t="str">
        <f>IFERROR(IF(COUNTIF('De Teams'!E$5:E$25,'De Uitslagen'!$B181)*INDEX('Shortlist teams'!$Y$7:$AC$26,MATCH($A181,'Shortlist teams'!$X$7:$X$26,1),MATCH($C181,'Shortlist teams'!$Y$6:$AC$6,1))=0,"",COUNTIF('De Teams'!E$5:E$25,'De Uitslagen'!$B181)*INDEX('Shortlist teams'!$Y$7:$AC$26,MATCH($A181,'Shortlist teams'!$X$7:$X$26,1),MATCH($C181,'Shortlist teams'!$Y$6:$AC$6,1))),"")</f>
        <v/>
      </c>
      <c r="H181" t="str">
        <f>IFERROR(IF(COUNTIF('De Teams'!F$5:F$25,'De Uitslagen'!$B181)*INDEX('Shortlist teams'!$Y$7:$AC$26,MATCH($A181,'Shortlist teams'!$X$7:$X$26,1),MATCH($C181,'Shortlist teams'!$Y$6:$AC$6,1))=0,"",COUNTIF('De Teams'!F$5:F$25,'De Uitslagen'!$B181)*INDEX('Shortlist teams'!$Y$7:$AC$26,MATCH($A181,'Shortlist teams'!$X$7:$X$26,1),MATCH($C181,'Shortlist teams'!$Y$6:$AC$6,1))),"")</f>
        <v/>
      </c>
      <c r="I181" t="str">
        <f>IFERROR(IF(COUNTIF('De Teams'!G$5:G$25,'De Uitslagen'!$B181)*INDEX('Shortlist teams'!$Y$7:$AC$26,MATCH($A181,'Shortlist teams'!$X$7:$X$26,1),MATCH($C181,'Shortlist teams'!$Y$6:$AC$6,1))=0,"",COUNTIF('De Teams'!G$5:G$25,'De Uitslagen'!$B181)*INDEX('Shortlist teams'!$Y$7:$AC$26,MATCH($A181,'Shortlist teams'!$X$7:$X$26,1),MATCH($C181,'Shortlist teams'!$Y$6:$AC$6,1))),"")</f>
        <v/>
      </c>
      <c r="J181">
        <f>IFERROR(IF(COUNTIF('De Teams'!H$5:H$25,'De Uitslagen'!$B181)*INDEX('Shortlist teams'!$Y$7:$AC$26,MATCH($A181,'Shortlist teams'!$X$7:$X$26,1),MATCH($C181,'Shortlist teams'!$Y$6:$AC$6,1))=0,"",COUNTIF('De Teams'!H$5:H$25,'De Uitslagen'!$B181)*INDEX('Shortlist teams'!$Y$7:$AC$26,MATCH($A181,'Shortlist teams'!$X$7:$X$26,1),MATCH($C181,'Shortlist teams'!$Y$6:$AC$6,1))),"")</f>
        <v>3</v>
      </c>
      <c r="K181" t="str">
        <f>IFERROR(IF(COUNTIF('De Teams'!I$5:I$25,'De Uitslagen'!$B181)*INDEX('Shortlist teams'!$Y$7:$AC$26,MATCH($A181,'Shortlist teams'!$X$7:$X$26,1),MATCH($C181,'Shortlist teams'!$Y$6:$AC$6,1))=0,"",COUNTIF('De Teams'!I$5:I$25,'De Uitslagen'!$B181)*INDEX('Shortlist teams'!$Y$7:$AC$26,MATCH($A181,'Shortlist teams'!$X$7:$X$26,1),MATCH($C181,'Shortlist teams'!$Y$6:$AC$6,1))),"")</f>
        <v/>
      </c>
      <c r="L181" t="str">
        <f>IFERROR(IF(COUNTIF('De Teams'!J$5:J$25,'De Uitslagen'!$B181)*INDEX('Shortlist teams'!$Y$7:$AC$26,MATCH($A181,'Shortlist teams'!$X$7:$X$26,1),MATCH($C181,'Shortlist teams'!$Y$6:$AC$6,1))=0,"",COUNTIF('De Teams'!J$5:J$25,'De Uitslagen'!$B181)*INDEX('Shortlist teams'!$Y$7:$AC$26,MATCH($A181,'Shortlist teams'!$X$7:$X$26,1),MATCH($C181,'Shortlist teams'!$Y$6:$AC$6,1))),"")</f>
        <v/>
      </c>
      <c r="M181" t="str">
        <f>IFERROR(IF(COUNTIF('De Teams'!K$5:K$25,'De Uitslagen'!$B181)*INDEX('Shortlist teams'!$Y$7:$AC$26,MATCH($A181,'Shortlist teams'!$X$7:$X$26,1),MATCH($C181,'Shortlist teams'!$Y$6:$AC$6,1))=0,"",COUNTIF('De Teams'!K$5:K$25,'De Uitslagen'!$B181)*INDEX('Shortlist teams'!$Y$7:$AC$26,MATCH($A181,'Shortlist teams'!$X$7:$X$26,1),MATCH($C181,'Shortlist teams'!$Y$6:$AC$6,1))),"")</f>
        <v/>
      </c>
      <c r="N181" t="str">
        <f>IFERROR(IF(COUNTIF('De Teams'!L$5:L$25,'De Uitslagen'!$B181)*INDEX('Shortlist teams'!$Y$7:$AC$26,MATCH($A181,'Shortlist teams'!$X$7:$X$26,1),MATCH($C181,'Shortlist teams'!$Y$6:$AC$6,1))=0,"",COUNTIF('De Teams'!L$5:L$25,'De Uitslagen'!$B181)*INDEX('Shortlist teams'!$Y$7:$AC$26,MATCH($A181,'Shortlist teams'!$X$7:$X$26,1),MATCH($C181,'Shortlist teams'!$Y$6:$AC$6,1))),"")</f>
        <v/>
      </c>
      <c r="O181" t="str">
        <f>IFERROR(IF(COUNTIF('De Teams'!M$5:M$25,'De Uitslagen'!$B181)*INDEX('Shortlist teams'!$Y$7:$AC$26,MATCH($A181,'Shortlist teams'!$X$7:$X$26,1),MATCH($C181,'Shortlist teams'!$Y$6:$AC$6,1))=0,"",COUNTIF('De Teams'!M$5:M$25,'De Uitslagen'!$B181)*INDEX('Shortlist teams'!$Y$7:$AC$26,MATCH($A181,'Shortlist teams'!$X$7:$X$26,1),MATCH($C181,'Shortlist teams'!$Y$6:$AC$6,1))),"")</f>
        <v/>
      </c>
      <c r="P181">
        <f>IFERROR(IF(COUNTIF('De Teams'!N$5:N$25,'De Uitslagen'!$B181)*INDEX('Shortlist teams'!$Y$7:$AC$26,MATCH($A181,'Shortlist teams'!$X$7:$X$26,1),MATCH($C181,'Shortlist teams'!$Y$6:$AC$6,1))=0,"",COUNTIF('De Teams'!N$5:N$25,'De Uitslagen'!$B181)*INDEX('Shortlist teams'!$Y$7:$AC$26,MATCH($A181,'Shortlist teams'!$X$7:$X$26,1),MATCH($C181,'Shortlist teams'!$Y$6:$AC$6,1))),"")</f>
        <v>3</v>
      </c>
      <c r="Q181" t="str">
        <f>IFERROR(IF(COUNTIF('De Teams'!O$5:O$25,'De Uitslagen'!$B181)*INDEX('Shortlist teams'!$Y$7:$AC$26,MATCH($A181,'Shortlist teams'!$X$7:$X$26,1),MATCH($C181,'Shortlist teams'!$Y$6:$AC$6,1))=0,"",COUNTIF('De Teams'!O$5:O$25,'De Uitslagen'!$B181)*INDEX('Shortlist teams'!$Y$7:$AC$26,MATCH($A181,'Shortlist teams'!$X$7:$X$26,1),MATCH($C181,'Shortlist teams'!$Y$6:$AC$6,1))),"")</f>
        <v/>
      </c>
      <c r="R181" s="3"/>
    </row>
    <row r="182" spans="1:18" ht="14.4" x14ac:dyDescent="0.3">
      <c r="A182" s="1">
        <v>19</v>
      </c>
      <c r="B182" s="8" t="s">
        <v>160</v>
      </c>
      <c r="C182" s="88">
        <f>IFERROR(VLOOKUP('De Uitslagen'!B182,'Shortlist teams'!B:C,2,FALSE),"")</f>
        <v>1</v>
      </c>
      <c r="D182">
        <f>IFERROR(IF(COUNTIF('De Teams'!B$5:B$25,'De Uitslagen'!$B182)*INDEX('Shortlist teams'!$Y$7:$AC$26,MATCH($A182,'Shortlist teams'!$X$7:$X$26,1),MATCH($C182,'Shortlist teams'!$Y$6:$AC$6,1))=0,"",COUNTIF('De Teams'!B$5:B$25,'De Uitslagen'!$B182)*INDEX('Shortlist teams'!$Y$7:$AC$26,MATCH($A182,'Shortlist teams'!$X$7:$X$26,1),MATCH($C182,'Shortlist teams'!$Y$6:$AC$6,1))),"")</f>
        <v>2</v>
      </c>
      <c r="E182">
        <f>IFERROR(IF(COUNTIF('De Teams'!C$5:C$25,'De Uitslagen'!$B182)*INDEX('Shortlist teams'!$Y$7:$AC$26,MATCH($A182,'Shortlist teams'!$X$7:$X$26,1),MATCH($C182,'Shortlist teams'!$Y$6:$AC$6,1))=0,"",COUNTIF('De Teams'!C$5:C$25,'De Uitslagen'!$B182)*INDEX('Shortlist teams'!$Y$7:$AC$26,MATCH($A182,'Shortlist teams'!$X$7:$X$26,1),MATCH($C182,'Shortlist teams'!$Y$6:$AC$6,1))),"")</f>
        <v>2</v>
      </c>
      <c r="F182" t="str">
        <f>IFERROR(IF(COUNTIF('De Teams'!D$5:D$25,'De Uitslagen'!$B182)*INDEX('Shortlist teams'!$Y$7:$AC$26,MATCH($A182,'Shortlist teams'!$X$7:$X$26,1),MATCH($C182,'Shortlist teams'!$Y$6:$AC$6,1))=0,"",COUNTIF('De Teams'!D$5:D$25,'De Uitslagen'!$B182)*INDEX('Shortlist teams'!$Y$7:$AC$26,MATCH($A182,'Shortlist teams'!$X$7:$X$26,1),MATCH($C182,'Shortlist teams'!$Y$6:$AC$6,1))),"")</f>
        <v/>
      </c>
      <c r="G182">
        <f>IFERROR(IF(COUNTIF('De Teams'!E$5:E$25,'De Uitslagen'!$B182)*INDEX('Shortlist teams'!$Y$7:$AC$26,MATCH($A182,'Shortlist teams'!$X$7:$X$26,1),MATCH($C182,'Shortlist teams'!$Y$6:$AC$6,1))=0,"",COUNTIF('De Teams'!E$5:E$25,'De Uitslagen'!$B182)*INDEX('Shortlist teams'!$Y$7:$AC$26,MATCH($A182,'Shortlist teams'!$X$7:$X$26,1),MATCH($C182,'Shortlist teams'!$Y$6:$AC$6,1))),"")</f>
        <v>2</v>
      </c>
      <c r="H182">
        <f>IFERROR(IF(COUNTIF('De Teams'!F$5:F$25,'De Uitslagen'!$B182)*INDEX('Shortlist teams'!$Y$7:$AC$26,MATCH($A182,'Shortlist teams'!$X$7:$X$26,1),MATCH($C182,'Shortlist teams'!$Y$6:$AC$6,1))=0,"",COUNTIF('De Teams'!F$5:F$25,'De Uitslagen'!$B182)*INDEX('Shortlist teams'!$Y$7:$AC$26,MATCH($A182,'Shortlist teams'!$X$7:$X$26,1),MATCH($C182,'Shortlist teams'!$Y$6:$AC$6,1))),"")</f>
        <v>2</v>
      </c>
      <c r="I182">
        <f>IFERROR(IF(COUNTIF('De Teams'!G$5:G$25,'De Uitslagen'!$B182)*INDEX('Shortlist teams'!$Y$7:$AC$26,MATCH($A182,'Shortlist teams'!$X$7:$X$26,1),MATCH($C182,'Shortlist teams'!$Y$6:$AC$6,1))=0,"",COUNTIF('De Teams'!G$5:G$25,'De Uitslagen'!$B182)*INDEX('Shortlist teams'!$Y$7:$AC$26,MATCH($A182,'Shortlist teams'!$X$7:$X$26,1),MATCH($C182,'Shortlist teams'!$Y$6:$AC$6,1))),"")</f>
        <v>2</v>
      </c>
      <c r="J182" t="str">
        <f>IFERROR(IF(COUNTIF('De Teams'!H$5:H$25,'De Uitslagen'!$B182)*INDEX('Shortlist teams'!$Y$7:$AC$26,MATCH($A182,'Shortlist teams'!$X$7:$X$26,1),MATCH($C182,'Shortlist teams'!$Y$6:$AC$6,1))=0,"",COUNTIF('De Teams'!H$5:H$25,'De Uitslagen'!$B182)*INDEX('Shortlist teams'!$Y$7:$AC$26,MATCH($A182,'Shortlist teams'!$X$7:$X$26,1),MATCH($C182,'Shortlist teams'!$Y$6:$AC$6,1))),"")</f>
        <v/>
      </c>
      <c r="K182" t="str">
        <f>IFERROR(IF(COUNTIF('De Teams'!I$5:I$25,'De Uitslagen'!$B182)*INDEX('Shortlist teams'!$Y$7:$AC$26,MATCH($A182,'Shortlist teams'!$X$7:$X$26,1),MATCH($C182,'Shortlist teams'!$Y$6:$AC$6,1))=0,"",COUNTIF('De Teams'!I$5:I$25,'De Uitslagen'!$B182)*INDEX('Shortlist teams'!$Y$7:$AC$26,MATCH($A182,'Shortlist teams'!$X$7:$X$26,1),MATCH($C182,'Shortlist teams'!$Y$6:$AC$6,1))),"")</f>
        <v/>
      </c>
      <c r="L182" t="str">
        <f>IFERROR(IF(COUNTIF('De Teams'!J$5:J$25,'De Uitslagen'!$B182)*INDEX('Shortlist teams'!$Y$7:$AC$26,MATCH($A182,'Shortlist teams'!$X$7:$X$26,1),MATCH($C182,'Shortlist teams'!$Y$6:$AC$6,1))=0,"",COUNTIF('De Teams'!J$5:J$25,'De Uitslagen'!$B182)*INDEX('Shortlist teams'!$Y$7:$AC$26,MATCH($A182,'Shortlist teams'!$X$7:$X$26,1),MATCH($C182,'Shortlist teams'!$Y$6:$AC$6,1))),"")</f>
        <v/>
      </c>
      <c r="M182">
        <f>IFERROR(IF(COUNTIF('De Teams'!K$5:K$25,'De Uitslagen'!$B182)*INDEX('Shortlist teams'!$Y$7:$AC$26,MATCH($A182,'Shortlist teams'!$X$7:$X$26,1),MATCH($C182,'Shortlist teams'!$Y$6:$AC$6,1))=0,"",COUNTIF('De Teams'!K$5:K$25,'De Uitslagen'!$B182)*INDEX('Shortlist teams'!$Y$7:$AC$26,MATCH($A182,'Shortlist teams'!$X$7:$X$26,1),MATCH($C182,'Shortlist teams'!$Y$6:$AC$6,1))),"")</f>
        <v>2</v>
      </c>
      <c r="N182">
        <f>IFERROR(IF(COUNTIF('De Teams'!L$5:L$25,'De Uitslagen'!$B182)*INDEX('Shortlist teams'!$Y$7:$AC$26,MATCH($A182,'Shortlist teams'!$X$7:$X$26,1),MATCH($C182,'Shortlist teams'!$Y$6:$AC$6,1))=0,"",COUNTIF('De Teams'!L$5:L$25,'De Uitslagen'!$B182)*INDEX('Shortlist teams'!$Y$7:$AC$26,MATCH($A182,'Shortlist teams'!$X$7:$X$26,1),MATCH($C182,'Shortlist teams'!$Y$6:$AC$6,1))),"")</f>
        <v>2</v>
      </c>
      <c r="O182" t="str">
        <f>IFERROR(IF(COUNTIF('De Teams'!M$5:M$25,'De Uitslagen'!$B182)*INDEX('Shortlist teams'!$Y$7:$AC$26,MATCH($A182,'Shortlist teams'!$X$7:$X$26,1),MATCH($C182,'Shortlist teams'!$Y$6:$AC$6,1))=0,"",COUNTIF('De Teams'!M$5:M$25,'De Uitslagen'!$B182)*INDEX('Shortlist teams'!$Y$7:$AC$26,MATCH($A182,'Shortlist teams'!$X$7:$X$26,1),MATCH($C182,'Shortlist teams'!$Y$6:$AC$6,1))),"")</f>
        <v/>
      </c>
      <c r="P182">
        <f>IFERROR(IF(COUNTIF('De Teams'!N$5:N$25,'De Uitslagen'!$B182)*INDEX('Shortlist teams'!$Y$7:$AC$26,MATCH($A182,'Shortlist teams'!$X$7:$X$26,1),MATCH($C182,'Shortlist teams'!$Y$6:$AC$6,1))=0,"",COUNTIF('De Teams'!N$5:N$25,'De Uitslagen'!$B182)*INDEX('Shortlist teams'!$Y$7:$AC$26,MATCH($A182,'Shortlist teams'!$X$7:$X$26,1),MATCH($C182,'Shortlist teams'!$Y$6:$AC$6,1))),"")</f>
        <v>2</v>
      </c>
      <c r="Q182">
        <f>IFERROR(IF(COUNTIF('De Teams'!O$5:O$25,'De Uitslagen'!$B182)*INDEX('Shortlist teams'!$Y$7:$AC$26,MATCH($A182,'Shortlist teams'!$X$7:$X$26,1),MATCH($C182,'Shortlist teams'!$Y$6:$AC$6,1))=0,"",COUNTIF('De Teams'!O$5:O$25,'De Uitslagen'!$B182)*INDEX('Shortlist teams'!$Y$7:$AC$26,MATCH($A182,'Shortlist teams'!$X$7:$X$26,1),MATCH($C182,'Shortlist teams'!$Y$6:$AC$6,1))),"")</f>
        <v>2</v>
      </c>
      <c r="R182" s="3"/>
    </row>
    <row r="183" spans="1:18" ht="14.4" x14ac:dyDescent="0.3">
      <c r="A183" s="1">
        <v>20</v>
      </c>
      <c r="B183" s="9" t="s">
        <v>229</v>
      </c>
      <c r="C183" s="88">
        <f>IFERROR(VLOOKUP('De Uitslagen'!B183,'Shortlist teams'!B:C,2,FALSE),"")</f>
        <v>3</v>
      </c>
      <c r="D183" t="str">
        <f>IFERROR(IF(COUNTIF('De Teams'!B$5:B$25,'De Uitslagen'!$B183)*INDEX('Shortlist teams'!$Y$7:$AC$26,MATCH($A183,'Shortlist teams'!$X$7:$X$26,1),MATCH($C183,'Shortlist teams'!$Y$6:$AC$6,1))=0,"",COUNTIF('De Teams'!B$5:B$25,'De Uitslagen'!$B183)*INDEX('Shortlist teams'!$Y$7:$AC$26,MATCH($A183,'Shortlist teams'!$X$7:$X$26,1),MATCH($C183,'Shortlist teams'!$Y$6:$AC$6,1))),"")</f>
        <v/>
      </c>
      <c r="E183" t="str">
        <f>IFERROR(IF(COUNTIF('De Teams'!C$5:C$25,'De Uitslagen'!$B183)*INDEX('Shortlist teams'!$Y$7:$AC$26,MATCH($A183,'Shortlist teams'!$X$7:$X$26,1),MATCH($C183,'Shortlist teams'!$Y$6:$AC$6,1))=0,"",COUNTIF('De Teams'!C$5:C$25,'De Uitslagen'!$B183)*INDEX('Shortlist teams'!$Y$7:$AC$26,MATCH($A183,'Shortlist teams'!$X$7:$X$26,1),MATCH($C183,'Shortlist teams'!$Y$6:$AC$6,1))),"")</f>
        <v/>
      </c>
      <c r="F183" t="str">
        <f>IFERROR(IF(COUNTIF('De Teams'!D$5:D$25,'De Uitslagen'!$B183)*INDEX('Shortlist teams'!$Y$7:$AC$26,MATCH($A183,'Shortlist teams'!$X$7:$X$26,1),MATCH($C183,'Shortlist teams'!$Y$6:$AC$6,1))=0,"",COUNTIF('De Teams'!D$5:D$25,'De Uitslagen'!$B183)*INDEX('Shortlist teams'!$Y$7:$AC$26,MATCH($A183,'Shortlist teams'!$X$7:$X$26,1),MATCH($C183,'Shortlist teams'!$Y$6:$AC$6,1))),"")</f>
        <v/>
      </c>
      <c r="G183" t="str">
        <f>IFERROR(IF(COUNTIF('De Teams'!E$5:E$25,'De Uitslagen'!$B183)*INDEX('Shortlist teams'!$Y$7:$AC$26,MATCH($A183,'Shortlist teams'!$X$7:$X$26,1),MATCH($C183,'Shortlist teams'!$Y$6:$AC$6,1))=0,"",COUNTIF('De Teams'!E$5:E$25,'De Uitslagen'!$B183)*INDEX('Shortlist teams'!$Y$7:$AC$26,MATCH($A183,'Shortlist teams'!$X$7:$X$26,1),MATCH($C183,'Shortlist teams'!$Y$6:$AC$6,1))),"")</f>
        <v/>
      </c>
      <c r="H183" t="str">
        <f>IFERROR(IF(COUNTIF('De Teams'!F$5:F$25,'De Uitslagen'!$B183)*INDEX('Shortlist teams'!$Y$7:$AC$26,MATCH($A183,'Shortlist teams'!$X$7:$X$26,1),MATCH($C183,'Shortlist teams'!$Y$6:$AC$6,1))=0,"",COUNTIF('De Teams'!F$5:F$25,'De Uitslagen'!$B183)*INDEX('Shortlist teams'!$Y$7:$AC$26,MATCH($A183,'Shortlist teams'!$X$7:$X$26,1),MATCH($C183,'Shortlist teams'!$Y$6:$AC$6,1))),"")</f>
        <v/>
      </c>
      <c r="I183" t="str">
        <f>IFERROR(IF(COUNTIF('De Teams'!G$5:G$25,'De Uitslagen'!$B183)*INDEX('Shortlist teams'!$Y$7:$AC$26,MATCH($A183,'Shortlist teams'!$X$7:$X$26,1),MATCH($C183,'Shortlist teams'!$Y$6:$AC$6,1))=0,"",COUNTIF('De Teams'!G$5:G$25,'De Uitslagen'!$B183)*INDEX('Shortlist teams'!$Y$7:$AC$26,MATCH($A183,'Shortlist teams'!$X$7:$X$26,1),MATCH($C183,'Shortlist teams'!$Y$6:$AC$6,1))),"")</f>
        <v/>
      </c>
      <c r="J183">
        <f>IFERROR(IF(COUNTIF('De Teams'!H$5:H$25,'De Uitslagen'!$B183)*INDEX('Shortlist teams'!$Y$7:$AC$26,MATCH($A183,'Shortlist teams'!$X$7:$X$26,1),MATCH($C183,'Shortlist teams'!$Y$6:$AC$6,1))=0,"",COUNTIF('De Teams'!H$5:H$25,'De Uitslagen'!$B183)*INDEX('Shortlist teams'!$Y$7:$AC$26,MATCH($A183,'Shortlist teams'!$X$7:$X$26,1),MATCH($C183,'Shortlist teams'!$Y$6:$AC$6,1))),"")</f>
        <v>1</v>
      </c>
      <c r="K183" t="str">
        <f>IFERROR(IF(COUNTIF('De Teams'!I$5:I$25,'De Uitslagen'!$B183)*INDEX('Shortlist teams'!$Y$7:$AC$26,MATCH($A183,'Shortlist teams'!$X$7:$X$26,1),MATCH($C183,'Shortlist teams'!$Y$6:$AC$6,1))=0,"",COUNTIF('De Teams'!I$5:I$25,'De Uitslagen'!$B183)*INDEX('Shortlist teams'!$Y$7:$AC$26,MATCH($A183,'Shortlist teams'!$X$7:$X$26,1),MATCH($C183,'Shortlist teams'!$Y$6:$AC$6,1))),"")</f>
        <v/>
      </c>
      <c r="L183" t="str">
        <f>IFERROR(IF(COUNTIF('De Teams'!J$5:J$25,'De Uitslagen'!$B183)*INDEX('Shortlist teams'!$Y$7:$AC$26,MATCH($A183,'Shortlist teams'!$X$7:$X$26,1),MATCH($C183,'Shortlist teams'!$Y$6:$AC$6,1))=0,"",COUNTIF('De Teams'!J$5:J$25,'De Uitslagen'!$B183)*INDEX('Shortlist teams'!$Y$7:$AC$26,MATCH($A183,'Shortlist teams'!$X$7:$X$26,1),MATCH($C183,'Shortlist teams'!$Y$6:$AC$6,1))),"")</f>
        <v/>
      </c>
      <c r="M183" t="str">
        <f>IFERROR(IF(COUNTIF('De Teams'!K$5:K$25,'De Uitslagen'!$B183)*INDEX('Shortlist teams'!$Y$7:$AC$26,MATCH($A183,'Shortlist teams'!$X$7:$X$26,1),MATCH($C183,'Shortlist teams'!$Y$6:$AC$6,1))=0,"",COUNTIF('De Teams'!K$5:K$25,'De Uitslagen'!$B183)*INDEX('Shortlist teams'!$Y$7:$AC$26,MATCH($A183,'Shortlist teams'!$X$7:$X$26,1),MATCH($C183,'Shortlist teams'!$Y$6:$AC$6,1))),"")</f>
        <v/>
      </c>
      <c r="N183" t="str">
        <f>IFERROR(IF(COUNTIF('De Teams'!L$5:L$25,'De Uitslagen'!$B183)*INDEX('Shortlist teams'!$Y$7:$AC$26,MATCH($A183,'Shortlist teams'!$X$7:$X$26,1),MATCH($C183,'Shortlist teams'!$Y$6:$AC$6,1))=0,"",COUNTIF('De Teams'!L$5:L$25,'De Uitslagen'!$B183)*INDEX('Shortlist teams'!$Y$7:$AC$26,MATCH($A183,'Shortlist teams'!$X$7:$X$26,1),MATCH($C183,'Shortlist teams'!$Y$6:$AC$6,1))),"")</f>
        <v/>
      </c>
      <c r="O183" t="str">
        <f>IFERROR(IF(COUNTIF('De Teams'!M$5:M$25,'De Uitslagen'!$B183)*INDEX('Shortlist teams'!$Y$7:$AC$26,MATCH($A183,'Shortlist teams'!$X$7:$X$26,1),MATCH($C183,'Shortlist teams'!$Y$6:$AC$6,1))=0,"",COUNTIF('De Teams'!M$5:M$25,'De Uitslagen'!$B183)*INDEX('Shortlist teams'!$Y$7:$AC$26,MATCH($A183,'Shortlist teams'!$X$7:$X$26,1),MATCH($C183,'Shortlist teams'!$Y$6:$AC$6,1))),"")</f>
        <v/>
      </c>
      <c r="P183" t="str">
        <f>IFERROR(IF(COUNTIF('De Teams'!N$5:N$25,'De Uitslagen'!$B183)*INDEX('Shortlist teams'!$Y$7:$AC$26,MATCH($A183,'Shortlist teams'!$X$7:$X$26,1),MATCH($C183,'Shortlist teams'!$Y$6:$AC$6,1))=0,"",COUNTIF('De Teams'!N$5:N$25,'De Uitslagen'!$B183)*INDEX('Shortlist teams'!$Y$7:$AC$26,MATCH($A183,'Shortlist teams'!$X$7:$X$26,1),MATCH($C183,'Shortlist teams'!$Y$6:$AC$6,1))),"")</f>
        <v/>
      </c>
      <c r="Q183" t="str">
        <f>IFERROR(IF(COUNTIF('De Teams'!O$5:O$25,'De Uitslagen'!$B183)*INDEX('Shortlist teams'!$Y$7:$AC$26,MATCH($A183,'Shortlist teams'!$X$7:$X$26,1),MATCH($C183,'Shortlist teams'!$Y$6:$AC$6,1))=0,"",COUNTIF('De Teams'!O$5:O$25,'De Uitslagen'!$B183)*INDEX('Shortlist teams'!$Y$7:$AC$26,MATCH($A183,'Shortlist teams'!$X$7:$X$26,1),MATCH($C183,'Shortlist teams'!$Y$6:$AC$6,1))),"")</f>
        <v/>
      </c>
      <c r="R183" s="3"/>
    </row>
    <row r="184" spans="1:18" x14ac:dyDescent="0.25">
      <c r="A184" s="59"/>
      <c r="B184" s="55"/>
      <c r="C184" s="8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5">
      <c r="D185" s="1">
        <f t="shared" ref="D185:R185" si="8">SUM(D164:D184)</f>
        <v>71</v>
      </c>
      <c r="E185" s="1">
        <f t="shared" si="8"/>
        <v>95</v>
      </c>
      <c r="F185" s="1">
        <f t="shared" si="8"/>
        <v>106</v>
      </c>
      <c r="G185" s="1">
        <f t="shared" si="8"/>
        <v>100</v>
      </c>
      <c r="H185" s="1">
        <f t="shared" si="8"/>
        <v>101</v>
      </c>
      <c r="I185" s="1">
        <f t="shared" si="8"/>
        <v>82</v>
      </c>
      <c r="J185" s="1">
        <f t="shared" si="8"/>
        <v>47</v>
      </c>
      <c r="K185" s="1">
        <f t="shared" si="8"/>
        <v>70</v>
      </c>
      <c r="L185" s="1">
        <f t="shared" si="8"/>
        <v>104</v>
      </c>
      <c r="M185" s="1">
        <f t="shared" si="8"/>
        <v>57</v>
      </c>
      <c r="N185" s="1">
        <f t="shared" si="8"/>
        <v>88</v>
      </c>
      <c r="O185" s="1">
        <f t="shared" si="8"/>
        <v>69</v>
      </c>
      <c r="P185" s="1">
        <f t="shared" si="8"/>
        <v>38</v>
      </c>
      <c r="Q185" s="1">
        <f>SUM(Q164:Q184)</f>
        <v>91</v>
      </c>
      <c r="R185" s="3"/>
    </row>
    <row r="186" spans="1:18" x14ac:dyDescent="0.25">
      <c r="A186" s="3"/>
      <c r="B186" s="3"/>
      <c r="C186" s="8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6" x14ac:dyDescent="0.3">
      <c r="A187" s="57" t="s">
        <v>310</v>
      </c>
      <c r="R187" s="3"/>
    </row>
    <row r="188" spans="1:18" x14ac:dyDescent="0.25">
      <c r="A188" s="3"/>
      <c r="B188" s="55"/>
      <c r="C188" s="8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6" x14ac:dyDescent="0.3">
      <c r="D189" s="145" t="s">
        <v>37</v>
      </c>
      <c r="E189" s="145" t="s">
        <v>40</v>
      </c>
      <c r="F189" s="99" t="s">
        <v>292</v>
      </c>
      <c r="G189" s="144" t="s">
        <v>293</v>
      </c>
      <c r="H189" s="145" t="s">
        <v>294</v>
      </c>
      <c r="I189" s="145" t="s">
        <v>295</v>
      </c>
      <c r="J189" s="145" t="s">
        <v>296</v>
      </c>
      <c r="K189" s="145" t="s">
        <v>39</v>
      </c>
      <c r="L189" s="145" t="s">
        <v>299</v>
      </c>
      <c r="M189" s="145" t="s">
        <v>300</v>
      </c>
      <c r="N189" s="145" t="s">
        <v>41</v>
      </c>
      <c r="O189" s="145" t="s">
        <v>301</v>
      </c>
      <c r="P189" s="145" t="s">
        <v>302</v>
      </c>
      <c r="Q189" s="145" t="s">
        <v>42</v>
      </c>
      <c r="R189" s="3"/>
    </row>
    <row r="190" spans="1:18" ht="14.4" x14ac:dyDescent="0.3">
      <c r="A190" s="58">
        <v>1</v>
      </c>
      <c r="B190" s="6" t="s">
        <v>164</v>
      </c>
      <c r="C190" s="88">
        <f>IFERROR(VLOOKUP('De Uitslagen'!B190,'Shortlist teams'!B:C,2,FALSE),"")</f>
        <v>3</v>
      </c>
      <c r="D190" t="str">
        <f>IFERROR(IF(COUNTIF('De Teams'!B$5:B$25,'De Uitslagen'!$B190)*INDEX('Shortlist teams'!$Y$7:$AC$26,MATCH($A190,'Shortlist teams'!$X$7:$X$26,1),MATCH($C190,'Shortlist teams'!$Y$6:$AC$6,1))=0,"",COUNTIF('De Teams'!B$5:B$25,'De Uitslagen'!$B190)*INDEX('Shortlist teams'!$Y$7:$AC$26,MATCH($A190,'Shortlist teams'!$X$7:$X$26,1),MATCH($C190,'Shortlist teams'!$Y$6:$AC$6,1))),"")</f>
        <v/>
      </c>
      <c r="E190" t="str">
        <f>IFERROR(IF(COUNTIF('De Teams'!C$5:C$25,'De Uitslagen'!$B190)*INDEX('Shortlist teams'!$Y$7:$AC$26,MATCH($A190,'Shortlist teams'!$X$7:$X$26,1),MATCH($C190,'Shortlist teams'!$Y$6:$AC$6,1))=0,"",COUNTIF('De Teams'!C$5:C$25,'De Uitslagen'!$B190)*INDEX('Shortlist teams'!$Y$7:$AC$26,MATCH($A190,'Shortlist teams'!$X$7:$X$26,1),MATCH($C190,'Shortlist teams'!$Y$6:$AC$6,1))),"")</f>
        <v/>
      </c>
      <c r="F190">
        <f>IFERROR(IF(COUNTIF('De Teams'!D$5:D$25,'De Uitslagen'!$B190)*INDEX('Shortlist teams'!$Y$7:$AC$26,MATCH($A190,'Shortlist teams'!$X$7:$X$26,1),MATCH($C190,'Shortlist teams'!$Y$6:$AC$6,1))=0,"",COUNTIF('De Teams'!D$5:D$25,'De Uitslagen'!$B190)*INDEX('Shortlist teams'!$Y$7:$AC$26,MATCH($A190,'Shortlist teams'!$X$7:$X$26,1),MATCH($C190,'Shortlist teams'!$Y$6:$AC$6,1))),"")</f>
        <v>40</v>
      </c>
      <c r="G190" t="str">
        <f>IFERROR(IF(COUNTIF('De Teams'!E$5:E$25,'De Uitslagen'!$B190)*INDEX('Shortlist teams'!$Y$7:$AC$26,MATCH($A190,'Shortlist teams'!$X$7:$X$26,1),MATCH($C190,'Shortlist teams'!$Y$6:$AC$6,1))=0,"",COUNTIF('De Teams'!E$5:E$25,'De Uitslagen'!$B190)*INDEX('Shortlist teams'!$Y$7:$AC$26,MATCH($A190,'Shortlist teams'!$X$7:$X$26,1),MATCH($C190,'Shortlist teams'!$Y$6:$AC$6,1))),"")</f>
        <v/>
      </c>
      <c r="H190" t="str">
        <f>IFERROR(IF(COUNTIF('De Teams'!F$5:F$25,'De Uitslagen'!$B190)*INDEX('Shortlist teams'!$Y$7:$AC$26,MATCH($A190,'Shortlist teams'!$X$7:$X$26,1),MATCH($C190,'Shortlist teams'!$Y$6:$AC$6,1))=0,"",COUNTIF('De Teams'!F$5:F$25,'De Uitslagen'!$B190)*INDEX('Shortlist teams'!$Y$7:$AC$26,MATCH($A190,'Shortlist teams'!$X$7:$X$26,1),MATCH($C190,'Shortlist teams'!$Y$6:$AC$6,1))),"")</f>
        <v/>
      </c>
      <c r="I190" t="str">
        <f>IFERROR(IF(COUNTIF('De Teams'!G$5:G$25,'De Uitslagen'!$B190)*INDEX('Shortlist teams'!$Y$7:$AC$26,MATCH($A190,'Shortlist teams'!$X$7:$X$26,1),MATCH($C190,'Shortlist teams'!$Y$6:$AC$6,1))=0,"",COUNTIF('De Teams'!G$5:G$25,'De Uitslagen'!$B190)*INDEX('Shortlist teams'!$Y$7:$AC$26,MATCH($A190,'Shortlist teams'!$X$7:$X$26,1),MATCH($C190,'Shortlist teams'!$Y$6:$AC$6,1))),"")</f>
        <v/>
      </c>
      <c r="J190" t="str">
        <f>IFERROR(IF(COUNTIF('De Teams'!H$5:H$25,'De Uitslagen'!$B190)*INDEX('Shortlist teams'!$Y$7:$AC$26,MATCH($A190,'Shortlist teams'!$X$7:$X$26,1),MATCH($C190,'Shortlist teams'!$Y$6:$AC$6,1))=0,"",COUNTIF('De Teams'!H$5:H$25,'De Uitslagen'!$B190)*INDEX('Shortlist teams'!$Y$7:$AC$26,MATCH($A190,'Shortlist teams'!$X$7:$X$26,1),MATCH($C190,'Shortlist teams'!$Y$6:$AC$6,1))),"")</f>
        <v/>
      </c>
      <c r="K190" t="str">
        <f>IFERROR(IF(COUNTIF('De Teams'!I$5:I$25,'De Uitslagen'!$B190)*INDEX('Shortlist teams'!$Y$7:$AC$26,MATCH($A190,'Shortlist teams'!$X$7:$X$26,1),MATCH($C190,'Shortlist teams'!$Y$6:$AC$6,1))=0,"",COUNTIF('De Teams'!I$5:I$25,'De Uitslagen'!$B190)*INDEX('Shortlist teams'!$Y$7:$AC$26,MATCH($A190,'Shortlist teams'!$X$7:$X$26,1),MATCH($C190,'Shortlist teams'!$Y$6:$AC$6,1))),"")</f>
        <v/>
      </c>
      <c r="L190" t="str">
        <f>IFERROR(IF(COUNTIF('De Teams'!J$5:J$25,'De Uitslagen'!$B190)*INDEX('Shortlist teams'!$Y$7:$AC$26,MATCH($A190,'Shortlist teams'!$X$7:$X$26,1),MATCH($C190,'Shortlist teams'!$Y$6:$AC$6,1))=0,"",COUNTIF('De Teams'!J$5:J$25,'De Uitslagen'!$B190)*INDEX('Shortlist teams'!$Y$7:$AC$26,MATCH($A190,'Shortlist teams'!$X$7:$X$26,1),MATCH($C190,'Shortlist teams'!$Y$6:$AC$6,1))),"")</f>
        <v/>
      </c>
      <c r="M190" t="str">
        <f>IFERROR(IF(COUNTIF('De Teams'!K$5:K$25,'De Uitslagen'!$B190)*INDEX('Shortlist teams'!$Y$7:$AC$26,MATCH($A190,'Shortlist teams'!$X$7:$X$26,1),MATCH($C190,'Shortlist teams'!$Y$6:$AC$6,1))=0,"",COUNTIF('De Teams'!K$5:K$25,'De Uitslagen'!$B190)*INDEX('Shortlist teams'!$Y$7:$AC$26,MATCH($A190,'Shortlist teams'!$X$7:$X$26,1),MATCH($C190,'Shortlist teams'!$Y$6:$AC$6,1))),"")</f>
        <v/>
      </c>
      <c r="N190" t="str">
        <f>IFERROR(IF(COUNTIF('De Teams'!L$5:L$25,'De Uitslagen'!$B190)*INDEX('Shortlist teams'!$Y$7:$AC$26,MATCH($A190,'Shortlist teams'!$X$7:$X$26,1),MATCH($C190,'Shortlist teams'!$Y$6:$AC$6,1))=0,"",COUNTIF('De Teams'!L$5:L$25,'De Uitslagen'!$B190)*INDEX('Shortlist teams'!$Y$7:$AC$26,MATCH($A190,'Shortlist teams'!$X$7:$X$26,1),MATCH($C190,'Shortlist teams'!$Y$6:$AC$6,1))),"")</f>
        <v/>
      </c>
      <c r="O190" t="str">
        <f>IFERROR(IF(COUNTIF('De Teams'!M$5:M$25,'De Uitslagen'!$B190)*INDEX('Shortlist teams'!$Y$7:$AC$26,MATCH($A190,'Shortlist teams'!$X$7:$X$26,1),MATCH($C190,'Shortlist teams'!$Y$6:$AC$6,1))=0,"",COUNTIF('De Teams'!M$5:M$25,'De Uitslagen'!$B190)*INDEX('Shortlist teams'!$Y$7:$AC$26,MATCH($A190,'Shortlist teams'!$X$7:$X$26,1),MATCH($C190,'Shortlist teams'!$Y$6:$AC$6,1))),"")</f>
        <v/>
      </c>
      <c r="P190">
        <f>IFERROR(IF(COUNTIF('De Teams'!N$5:N$25,'De Uitslagen'!$B190)*INDEX('Shortlist teams'!$Y$7:$AC$26,MATCH($A190,'Shortlist teams'!$X$7:$X$26,1),MATCH($C190,'Shortlist teams'!$Y$6:$AC$6,1))=0,"",COUNTIF('De Teams'!N$5:N$25,'De Uitslagen'!$B190)*INDEX('Shortlist teams'!$Y$7:$AC$26,MATCH($A190,'Shortlist teams'!$X$7:$X$26,1),MATCH($C190,'Shortlist teams'!$Y$6:$AC$6,1))),"")</f>
        <v>40</v>
      </c>
      <c r="Q190" t="str">
        <f>IFERROR(IF(COUNTIF('De Teams'!O$5:O$25,'De Uitslagen'!$B190)*INDEX('Shortlist teams'!$Y$7:$AC$26,MATCH($A190,'Shortlist teams'!$X$7:$X$26,1),MATCH($C190,'Shortlist teams'!$Y$6:$AC$6,1))=0,"",COUNTIF('De Teams'!O$5:O$25,'De Uitslagen'!$B190)*INDEX('Shortlist teams'!$Y$7:$AC$26,MATCH($A190,'Shortlist teams'!$X$7:$X$26,1),MATCH($C190,'Shortlist teams'!$Y$6:$AC$6,1))),"")</f>
        <v/>
      </c>
      <c r="R190" s="3"/>
    </row>
    <row r="191" spans="1:18" ht="14.4" x14ac:dyDescent="0.3">
      <c r="A191" s="1">
        <v>2</v>
      </c>
      <c r="B191" s="7" t="s">
        <v>10</v>
      </c>
      <c r="C191" s="88" t="str">
        <f>IFERROR(VLOOKUP('De Uitslagen'!B191,'Shortlist teams'!B:C,2,FALSE),"")</f>
        <v>HC</v>
      </c>
      <c r="D191">
        <f>IFERROR(IF(COUNTIF('De Teams'!B$5:B$25,'De Uitslagen'!$B191)*INDEX('Shortlist teams'!$Y$7:$AC$26,MATCH($A191,'Shortlist teams'!$X$7:$X$26,1),MATCH($C191,'Shortlist teams'!$Y$6:$AC$6,1))=0,"",COUNTIF('De Teams'!B$5:B$25,'De Uitslagen'!$B191)*INDEX('Shortlist teams'!$Y$7:$AC$26,MATCH($A191,'Shortlist teams'!$X$7:$X$26,1),MATCH($C191,'Shortlist teams'!$Y$6:$AC$6,1))),"")</f>
        <v>17</v>
      </c>
      <c r="E191">
        <f>IFERROR(IF(COUNTIF('De Teams'!C$5:C$25,'De Uitslagen'!$B191)*INDEX('Shortlist teams'!$Y$7:$AC$26,MATCH($A191,'Shortlist teams'!$X$7:$X$26,1),MATCH($C191,'Shortlist teams'!$Y$6:$AC$6,1))=0,"",COUNTIF('De Teams'!C$5:C$25,'De Uitslagen'!$B191)*INDEX('Shortlist teams'!$Y$7:$AC$26,MATCH($A191,'Shortlist teams'!$X$7:$X$26,1),MATCH($C191,'Shortlist teams'!$Y$6:$AC$6,1))),"")</f>
        <v>17</v>
      </c>
      <c r="F191">
        <f>IFERROR(IF(COUNTIF('De Teams'!D$5:D$25,'De Uitslagen'!$B191)*INDEX('Shortlist teams'!$Y$7:$AC$26,MATCH($A191,'Shortlist teams'!$X$7:$X$26,1),MATCH($C191,'Shortlist teams'!$Y$6:$AC$6,1))=0,"",COUNTIF('De Teams'!D$5:D$25,'De Uitslagen'!$B191)*INDEX('Shortlist teams'!$Y$7:$AC$26,MATCH($A191,'Shortlist teams'!$X$7:$X$26,1),MATCH($C191,'Shortlist teams'!$Y$6:$AC$6,1))),"")</f>
        <v>17</v>
      </c>
      <c r="G191">
        <f>IFERROR(IF(COUNTIF('De Teams'!E$5:E$25,'De Uitslagen'!$B191)*INDEX('Shortlist teams'!$Y$7:$AC$26,MATCH($A191,'Shortlist teams'!$X$7:$X$26,1),MATCH($C191,'Shortlist teams'!$Y$6:$AC$6,1))=0,"",COUNTIF('De Teams'!E$5:E$25,'De Uitslagen'!$B191)*INDEX('Shortlist teams'!$Y$7:$AC$26,MATCH($A191,'Shortlist teams'!$X$7:$X$26,1),MATCH($C191,'Shortlist teams'!$Y$6:$AC$6,1))),"")</f>
        <v>17</v>
      </c>
      <c r="H191">
        <f>IFERROR(IF(COUNTIF('De Teams'!F$5:F$25,'De Uitslagen'!$B191)*INDEX('Shortlist teams'!$Y$7:$AC$26,MATCH($A191,'Shortlist teams'!$X$7:$X$26,1),MATCH($C191,'Shortlist teams'!$Y$6:$AC$6,1))=0,"",COUNTIF('De Teams'!F$5:F$25,'De Uitslagen'!$B191)*INDEX('Shortlist teams'!$Y$7:$AC$26,MATCH($A191,'Shortlist teams'!$X$7:$X$26,1),MATCH($C191,'Shortlist teams'!$Y$6:$AC$6,1))),"")</f>
        <v>17</v>
      </c>
      <c r="I191">
        <f>IFERROR(IF(COUNTIF('De Teams'!G$5:G$25,'De Uitslagen'!$B191)*INDEX('Shortlist teams'!$Y$7:$AC$26,MATCH($A191,'Shortlist teams'!$X$7:$X$26,1),MATCH($C191,'Shortlist teams'!$Y$6:$AC$6,1))=0,"",COUNTIF('De Teams'!G$5:G$25,'De Uitslagen'!$B191)*INDEX('Shortlist teams'!$Y$7:$AC$26,MATCH($A191,'Shortlist teams'!$X$7:$X$26,1),MATCH($C191,'Shortlist teams'!$Y$6:$AC$6,1))),"")</f>
        <v>17</v>
      </c>
      <c r="J191">
        <f>IFERROR(IF(COUNTIF('De Teams'!H$5:H$25,'De Uitslagen'!$B191)*INDEX('Shortlist teams'!$Y$7:$AC$26,MATCH($A191,'Shortlist teams'!$X$7:$X$26,1),MATCH($C191,'Shortlist teams'!$Y$6:$AC$6,1))=0,"",COUNTIF('De Teams'!H$5:H$25,'De Uitslagen'!$B191)*INDEX('Shortlist teams'!$Y$7:$AC$26,MATCH($A191,'Shortlist teams'!$X$7:$X$26,1),MATCH($C191,'Shortlist teams'!$Y$6:$AC$6,1))),"")</f>
        <v>17</v>
      </c>
      <c r="K191">
        <f>IFERROR(IF(COUNTIF('De Teams'!I$5:I$25,'De Uitslagen'!$B191)*INDEX('Shortlist teams'!$Y$7:$AC$26,MATCH($A191,'Shortlist teams'!$X$7:$X$26,1),MATCH($C191,'Shortlist teams'!$Y$6:$AC$6,1))=0,"",COUNTIF('De Teams'!I$5:I$25,'De Uitslagen'!$B191)*INDEX('Shortlist teams'!$Y$7:$AC$26,MATCH($A191,'Shortlist teams'!$X$7:$X$26,1),MATCH($C191,'Shortlist teams'!$Y$6:$AC$6,1))),"")</f>
        <v>17</v>
      </c>
      <c r="L191">
        <f>IFERROR(IF(COUNTIF('De Teams'!J$5:J$25,'De Uitslagen'!$B191)*INDEX('Shortlist teams'!$Y$7:$AC$26,MATCH($A191,'Shortlist teams'!$X$7:$X$26,1),MATCH($C191,'Shortlist teams'!$Y$6:$AC$6,1))=0,"",COUNTIF('De Teams'!J$5:J$25,'De Uitslagen'!$B191)*INDEX('Shortlist teams'!$Y$7:$AC$26,MATCH($A191,'Shortlist teams'!$X$7:$X$26,1),MATCH($C191,'Shortlist teams'!$Y$6:$AC$6,1))),"")</f>
        <v>17</v>
      </c>
      <c r="M191">
        <f>IFERROR(IF(COUNTIF('De Teams'!K$5:K$25,'De Uitslagen'!$B191)*INDEX('Shortlist teams'!$Y$7:$AC$26,MATCH($A191,'Shortlist teams'!$X$7:$X$26,1),MATCH($C191,'Shortlist teams'!$Y$6:$AC$6,1))=0,"",COUNTIF('De Teams'!K$5:K$25,'De Uitslagen'!$B191)*INDEX('Shortlist teams'!$Y$7:$AC$26,MATCH($A191,'Shortlist teams'!$X$7:$X$26,1),MATCH($C191,'Shortlist teams'!$Y$6:$AC$6,1))),"")</f>
        <v>17</v>
      </c>
      <c r="N191">
        <f>IFERROR(IF(COUNTIF('De Teams'!L$5:L$25,'De Uitslagen'!$B191)*INDEX('Shortlist teams'!$Y$7:$AC$26,MATCH($A191,'Shortlist teams'!$X$7:$X$26,1),MATCH($C191,'Shortlist teams'!$Y$6:$AC$6,1))=0,"",COUNTIF('De Teams'!L$5:L$25,'De Uitslagen'!$B191)*INDEX('Shortlist teams'!$Y$7:$AC$26,MATCH($A191,'Shortlist teams'!$X$7:$X$26,1),MATCH($C191,'Shortlist teams'!$Y$6:$AC$6,1))),"")</f>
        <v>17</v>
      </c>
      <c r="O191">
        <f>IFERROR(IF(COUNTIF('De Teams'!M$5:M$25,'De Uitslagen'!$B191)*INDEX('Shortlist teams'!$Y$7:$AC$26,MATCH($A191,'Shortlist teams'!$X$7:$X$26,1),MATCH($C191,'Shortlist teams'!$Y$6:$AC$6,1))=0,"",COUNTIF('De Teams'!M$5:M$25,'De Uitslagen'!$B191)*INDEX('Shortlist teams'!$Y$7:$AC$26,MATCH($A191,'Shortlist teams'!$X$7:$X$26,1),MATCH($C191,'Shortlist teams'!$Y$6:$AC$6,1))),"")</f>
        <v>17</v>
      </c>
      <c r="P191">
        <f>IFERROR(IF(COUNTIF('De Teams'!N$5:N$25,'De Uitslagen'!$B191)*INDEX('Shortlist teams'!$Y$7:$AC$26,MATCH($A191,'Shortlist teams'!$X$7:$X$26,1),MATCH($C191,'Shortlist teams'!$Y$6:$AC$6,1))=0,"",COUNTIF('De Teams'!N$5:N$25,'De Uitslagen'!$B191)*INDEX('Shortlist teams'!$Y$7:$AC$26,MATCH($A191,'Shortlist teams'!$X$7:$X$26,1),MATCH($C191,'Shortlist teams'!$Y$6:$AC$6,1))),"")</f>
        <v>17</v>
      </c>
      <c r="Q191" t="str">
        <f>IFERROR(IF(COUNTIF('De Teams'!O$5:O$25,'De Uitslagen'!$B191)*INDEX('Shortlist teams'!$Y$7:$AC$26,MATCH($A191,'Shortlist teams'!$X$7:$X$26,1),MATCH($C191,'Shortlist teams'!$Y$6:$AC$6,1))=0,"",COUNTIF('De Teams'!O$5:O$25,'De Uitslagen'!$B191)*INDEX('Shortlist teams'!$Y$7:$AC$26,MATCH($A191,'Shortlist teams'!$X$7:$X$26,1),MATCH($C191,'Shortlist teams'!$Y$6:$AC$6,1))),"")</f>
        <v/>
      </c>
      <c r="R191" s="3"/>
    </row>
    <row r="192" spans="1:18" ht="14.4" x14ac:dyDescent="0.3">
      <c r="A192" s="1">
        <v>3</v>
      </c>
      <c r="B192" s="5" t="s">
        <v>223</v>
      </c>
      <c r="C192" s="88">
        <f>IFERROR(VLOOKUP('De Uitslagen'!B192,'Shortlist teams'!B:C,2,FALSE),"")</f>
        <v>2</v>
      </c>
      <c r="D192">
        <f>IFERROR(IF(COUNTIF('De Teams'!B$5:B$25,'De Uitslagen'!$B192)*INDEX('Shortlist teams'!$Y$7:$AC$26,MATCH($A192,'Shortlist teams'!$X$7:$X$26,1),MATCH($C192,'Shortlist teams'!$Y$6:$AC$6,1))=0,"",COUNTIF('De Teams'!B$5:B$25,'De Uitslagen'!$B192)*INDEX('Shortlist teams'!$Y$7:$AC$26,MATCH($A192,'Shortlist teams'!$X$7:$X$26,1),MATCH($C192,'Shortlist teams'!$Y$6:$AC$6,1))),"")</f>
        <v>22</v>
      </c>
      <c r="E192">
        <f>IFERROR(IF(COUNTIF('De Teams'!C$5:C$25,'De Uitslagen'!$B192)*INDEX('Shortlist teams'!$Y$7:$AC$26,MATCH($A192,'Shortlist teams'!$X$7:$X$26,1),MATCH($C192,'Shortlist teams'!$Y$6:$AC$6,1))=0,"",COUNTIF('De Teams'!C$5:C$25,'De Uitslagen'!$B192)*INDEX('Shortlist teams'!$Y$7:$AC$26,MATCH($A192,'Shortlist teams'!$X$7:$X$26,1),MATCH($C192,'Shortlist teams'!$Y$6:$AC$6,1))),"")</f>
        <v>22</v>
      </c>
      <c r="F192" t="str">
        <f>IFERROR(IF(COUNTIF('De Teams'!D$5:D$25,'De Uitslagen'!$B192)*INDEX('Shortlist teams'!$Y$7:$AC$26,MATCH($A192,'Shortlist teams'!$X$7:$X$26,1),MATCH($C192,'Shortlist teams'!$Y$6:$AC$6,1))=0,"",COUNTIF('De Teams'!D$5:D$25,'De Uitslagen'!$B192)*INDEX('Shortlist teams'!$Y$7:$AC$26,MATCH($A192,'Shortlist teams'!$X$7:$X$26,1),MATCH($C192,'Shortlist teams'!$Y$6:$AC$6,1))),"")</f>
        <v/>
      </c>
      <c r="G192">
        <f>IFERROR(IF(COUNTIF('De Teams'!E$5:E$25,'De Uitslagen'!$B192)*INDEX('Shortlist teams'!$Y$7:$AC$26,MATCH($A192,'Shortlist teams'!$X$7:$X$26,1),MATCH($C192,'Shortlist teams'!$Y$6:$AC$6,1))=0,"",COUNTIF('De Teams'!E$5:E$25,'De Uitslagen'!$B192)*INDEX('Shortlist teams'!$Y$7:$AC$26,MATCH($A192,'Shortlist teams'!$X$7:$X$26,1),MATCH($C192,'Shortlist teams'!$Y$6:$AC$6,1))),"")</f>
        <v>22</v>
      </c>
      <c r="H192">
        <f>IFERROR(IF(COUNTIF('De Teams'!F$5:F$25,'De Uitslagen'!$B192)*INDEX('Shortlist teams'!$Y$7:$AC$26,MATCH($A192,'Shortlist teams'!$X$7:$X$26,1),MATCH($C192,'Shortlist teams'!$Y$6:$AC$6,1))=0,"",COUNTIF('De Teams'!F$5:F$25,'De Uitslagen'!$B192)*INDEX('Shortlist teams'!$Y$7:$AC$26,MATCH($A192,'Shortlist teams'!$X$7:$X$26,1),MATCH($C192,'Shortlist teams'!$Y$6:$AC$6,1))),"")</f>
        <v>22</v>
      </c>
      <c r="I192" t="str">
        <f>IFERROR(IF(COUNTIF('De Teams'!G$5:G$25,'De Uitslagen'!$B192)*INDEX('Shortlist teams'!$Y$7:$AC$26,MATCH($A192,'Shortlist teams'!$X$7:$X$26,1),MATCH($C192,'Shortlist teams'!$Y$6:$AC$6,1))=0,"",COUNTIF('De Teams'!G$5:G$25,'De Uitslagen'!$B192)*INDEX('Shortlist teams'!$Y$7:$AC$26,MATCH($A192,'Shortlist teams'!$X$7:$X$26,1),MATCH($C192,'Shortlist teams'!$Y$6:$AC$6,1))),"")</f>
        <v/>
      </c>
      <c r="J192">
        <f>IFERROR(IF(COUNTIF('De Teams'!H$5:H$25,'De Uitslagen'!$B192)*INDEX('Shortlist teams'!$Y$7:$AC$26,MATCH($A192,'Shortlist teams'!$X$7:$X$26,1),MATCH($C192,'Shortlist teams'!$Y$6:$AC$6,1))=0,"",COUNTIF('De Teams'!H$5:H$25,'De Uitslagen'!$B192)*INDEX('Shortlist teams'!$Y$7:$AC$26,MATCH($A192,'Shortlist teams'!$X$7:$X$26,1),MATCH($C192,'Shortlist teams'!$Y$6:$AC$6,1))),"")</f>
        <v>22</v>
      </c>
      <c r="K192">
        <f>IFERROR(IF(COUNTIF('De Teams'!I$5:I$25,'De Uitslagen'!$B192)*INDEX('Shortlist teams'!$Y$7:$AC$26,MATCH($A192,'Shortlist teams'!$X$7:$X$26,1),MATCH($C192,'Shortlist teams'!$Y$6:$AC$6,1))=0,"",COUNTIF('De Teams'!I$5:I$25,'De Uitslagen'!$B192)*INDEX('Shortlist teams'!$Y$7:$AC$26,MATCH($A192,'Shortlist teams'!$X$7:$X$26,1),MATCH($C192,'Shortlist teams'!$Y$6:$AC$6,1))),"")</f>
        <v>22</v>
      </c>
      <c r="L192">
        <f>IFERROR(IF(COUNTIF('De Teams'!J$5:J$25,'De Uitslagen'!$B192)*INDEX('Shortlist teams'!$Y$7:$AC$26,MATCH($A192,'Shortlist teams'!$X$7:$X$26,1),MATCH($C192,'Shortlist teams'!$Y$6:$AC$6,1))=0,"",COUNTIF('De Teams'!J$5:J$25,'De Uitslagen'!$B192)*INDEX('Shortlist teams'!$Y$7:$AC$26,MATCH($A192,'Shortlist teams'!$X$7:$X$26,1),MATCH($C192,'Shortlist teams'!$Y$6:$AC$6,1))),"")</f>
        <v>22</v>
      </c>
      <c r="M192" t="str">
        <f>IFERROR(IF(COUNTIF('De Teams'!K$5:K$25,'De Uitslagen'!$B192)*INDEX('Shortlist teams'!$Y$7:$AC$26,MATCH($A192,'Shortlist teams'!$X$7:$X$26,1),MATCH($C192,'Shortlist teams'!$Y$6:$AC$6,1))=0,"",COUNTIF('De Teams'!K$5:K$25,'De Uitslagen'!$B192)*INDEX('Shortlist teams'!$Y$7:$AC$26,MATCH($A192,'Shortlist teams'!$X$7:$X$26,1),MATCH($C192,'Shortlist teams'!$Y$6:$AC$6,1))),"")</f>
        <v/>
      </c>
      <c r="N192">
        <f>IFERROR(IF(COUNTIF('De Teams'!L$5:L$25,'De Uitslagen'!$B192)*INDEX('Shortlist teams'!$Y$7:$AC$26,MATCH($A192,'Shortlist teams'!$X$7:$X$26,1),MATCH($C192,'Shortlist teams'!$Y$6:$AC$6,1))=0,"",COUNTIF('De Teams'!L$5:L$25,'De Uitslagen'!$B192)*INDEX('Shortlist teams'!$Y$7:$AC$26,MATCH($A192,'Shortlist teams'!$X$7:$X$26,1),MATCH($C192,'Shortlist teams'!$Y$6:$AC$6,1))),"")</f>
        <v>22</v>
      </c>
      <c r="O192">
        <f>IFERROR(IF(COUNTIF('De Teams'!M$5:M$25,'De Uitslagen'!$B192)*INDEX('Shortlist teams'!$Y$7:$AC$26,MATCH($A192,'Shortlist teams'!$X$7:$X$26,1),MATCH($C192,'Shortlist teams'!$Y$6:$AC$6,1))=0,"",COUNTIF('De Teams'!M$5:M$25,'De Uitslagen'!$B192)*INDEX('Shortlist teams'!$Y$7:$AC$26,MATCH($A192,'Shortlist teams'!$X$7:$X$26,1),MATCH($C192,'Shortlist teams'!$Y$6:$AC$6,1))),"")</f>
        <v>22</v>
      </c>
      <c r="P192" t="str">
        <f>IFERROR(IF(COUNTIF('De Teams'!N$5:N$25,'De Uitslagen'!$B192)*INDEX('Shortlist teams'!$Y$7:$AC$26,MATCH($A192,'Shortlist teams'!$X$7:$X$26,1),MATCH($C192,'Shortlist teams'!$Y$6:$AC$6,1))=0,"",COUNTIF('De Teams'!N$5:N$25,'De Uitslagen'!$B192)*INDEX('Shortlist teams'!$Y$7:$AC$26,MATCH($A192,'Shortlist teams'!$X$7:$X$26,1),MATCH($C192,'Shortlist teams'!$Y$6:$AC$6,1))),"")</f>
        <v/>
      </c>
      <c r="Q192" t="str">
        <f>IFERROR(IF(COUNTIF('De Teams'!O$5:O$25,'De Uitslagen'!$B192)*INDEX('Shortlist teams'!$Y$7:$AC$26,MATCH($A192,'Shortlist teams'!$X$7:$X$26,1),MATCH($C192,'Shortlist teams'!$Y$6:$AC$6,1))=0,"",COUNTIF('De Teams'!O$5:O$25,'De Uitslagen'!$B192)*INDEX('Shortlist teams'!$Y$7:$AC$26,MATCH($A192,'Shortlist teams'!$X$7:$X$26,1),MATCH($C192,'Shortlist teams'!$Y$6:$AC$6,1))),"")</f>
        <v/>
      </c>
      <c r="R192" s="3"/>
    </row>
    <row r="193" spans="1:18" ht="14.4" x14ac:dyDescent="0.3">
      <c r="A193" s="1">
        <v>4</v>
      </c>
      <c r="B193" s="8" t="s">
        <v>225</v>
      </c>
      <c r="C193" s="88">
        <f>IFERROR(VLOOKUP('De Uitslagen'!B193,'Shortlist teams'!B:C,2,FALSE),"")</f>
        <v>3</v>
      </c>
      <c r="D193">
        <f>IFERROR(IF(COUNTIF('De Teams'!B$5:B$25,'De Uitslagen'!$B193)*INDEX('Shortlist teams'!$Y$7:$AC$26,MATCH($A193,'Shortlist teams'!$X$7:$X$26,1),MATCH($C193,'Shortlist teams'!$Y$6:$AC$6,1))=0,"",COUNTIF('De Teams'!B$5:B$25,'De Uitslagen'!$B193)*INDEX('Shortlist teams'!$Y$7:$AC$26,MATCH($A193,'Shortlist teams'!$X$7:$X$26,1),MATCH($C193,'Shortlist teams'!$Y$6:$AC$6,1))),"")</f>
        <v>25</v>
      </c>
      <c r="E193" t="str">
        <f>IFERROR(IF(COUNTIF('De Teams'!C$5:C$25,'De Uitslagen'!$B193)*INDEX('Shortlist teams'!$Y$7:$AC$26,MATCH($A193,'Shortlist teams'!$X$7:$X$26,1),MATCH($C193,'Shortlist teams'!$Y$6:$AC$6,1))=0,"",COUNTIF('De Teams'!C$5:C$25,'De Uitslagen'!$B193)*INDEX('Shortlist teams'!$Y$7:$AC$26,MATCH($A193,'Shortlist teams'!$X$7:$X$26,1),MATCH($C193,'Shortlist teams'!$Y$6:$AC$6,1))),"")</f>
        <v/>
      </c>
      <c r="F193" t="str">
        <f>IFERROR(IF(COUNTIF('De Teams'!D$5:D$25,'De Uitslagen'!$B193)*INDEX('Shortlist teams'!$Y$7:$AC$26,MATCH($A193,'Shortlist teams'!$X$7:$X$26,1),MATCH($C193,'Shortlist teams'!$Y$6:$AC$6,1))=0,"",COUNTIF('De Teams'!D$5:D$25,'De Uitslagen'!$B193)*INDEX('Shortlist teams'!$Y$7:$AC$26,MATCH($A193,'Shortlist teams'!$X$7:$X$26,1),MATCH($C193,'Shortlist teams'!$Y$6:$AC$6,1))),"")</f>
        <v/>
      </c>
      <c r="G193" t="str">
        <f>IFERROR(IF(COUNTIF('De Teams'!E$5:E$25,'De Uitslagen'!$B193)*INDEX('Shortlist teams'!$Y$7:$AC$26,MATCH($A193,'Shortlist teams'!$X$7:$X$26,1),MATCH($C193,'Shortlist teams'!$Y$6:$AC$6,1))=0,"",COUNTIF('De Teams'!E$5:E$25,'De Uitslagen'!$B193)*INDEX('Shortlist teams'!$Y$7:$AC$26,MATCH($A193,'Shortlist teams'!$X$7:$X$26,1),MATCH($C193,'Shortlist teams'!$Y$6:$AC$6,1))),"")</f>
        <v/>
      </c>
      <c r="H193" t="str">
        <f>IFERROR(IF(COUNTIF('De Teams'!F$5:F$25,'De Uitslagen'!$B193)*INDEX('Shortlist teams'!$Y$7:$AC$26,MATCH($A193,'Shortlist teams'!$X$7:$X$26,1),MATCH($C193,'Shortlist teams'!$Y$6:$AC$6,1))=0,"",COUNTIF('De Teams'!F$5:F$25,'De Uitslagen'!$B193)*INDEX('Shortlist teams'!$Y$7:$AC$26,MATCH($A193,'Shortlist teams'!$X$7:$X$26,1),MATCH($C193,'Shortlist teams'!$Y$6:$AC$6,1))),"")</f>
        <v/>
      </c>
      <c r="I193" t="str">
        <f>IFERROR(IF(COUNTIF('De Teams'!G$5:G$25,'De Uitslagen'!$B193)*INDEX('Shortlist teams'!$Y$7:$AC$26,MATCH($A193,'Shortlist teams'!$X$7:$X$26,1),MATCH($C193,'Shortlist teams'!$Y$6:$AC$6,1))=0,"",COUNTIF('De Teams'!G$5:G$25,'De Uitslagen'!$B193)*INDEX('Shortlist teams'!$Y$7:$AC$26,MATCH($A193,'Shortlist teams'!$X$7:$X$26,1),MATCH($C193,'Shortlist teams'!$Y$6:$AC$6,1))),"")</f>
        <v/>
      </c>
      <c r="J193" t="str">
        <f>IFERROR(IF(COUNTIF('De Teams'!H$5:H$25,'De Uitslagen'!$B193)*INDEX('Shortlist teams'!$Y$7:$AC$26,MATCH($A193,'Shortlist teams'!$X$7:$X$26,1),MATCH($C193,'Shortlist teams'!$Y$6:$AC$6,1))=0,"",COUNTIF('De Teams'!H$5:H$25,'De Uitslagen'!$B193)*INDEX('Shortlist teams'!$Y$7:$AC$26,MATCH($A193,'Shortlist teams'!$X$7:$X$26,1),MATCH($C193,'Shortlist teams'!$Y$6:$AC$6,1))),"")</f>
        <v/>
      </c>
      <c r="K193">
        <f>IFERROR(IF(COUNTIF('De Teams'!I$5:I$25,'De Uitslagen'!$B193)*INDEX('Shortlist teams'!$Y$7:$AC$26,MATCH($A193,'Shortlist teams'!$X$7:$X$26,1),MATCH($C193,'Shortlist teams'!$Y$6:$AC$6,1))=0,"",COUNTIF('De Teams'!I$5:I$25,'De Uitslagen'!$B193)*INDEX('Shortlist teams'!$Y$7:$AC$26,MATCH($A193,'Shortlist teams'!$X$7:$X$26,1),MATCH($C193,'Shortlist teams'!$Y$6:$AC$6,1))),"")</f>
        <v>25</v>
      </c>
      <c r="L193" t="str">
        <f>IFERROR(IF(COUNTIF('De Teams'!J$5:J$25,'De Uitslagen'!$B193)*INDEX('Shortlist teams'!$Y$7:$AC$26,MATCH($A193,'Shortlist teams'!$X$7:$X$26,1),MATCH($C193,'Shortlist teams'!$Y$6:$AC$6,1))=0,"",COUNTIF('De Teams'!J$5:J$25,'De Uitslagen'!$B193)*INDEX('Shortlist teams'!$Y$7:$AC$26,MATCH($A193,'Shortlist teams'!$X$7:$X$26,1),MATCH($C193,'Shortlist teams'!$Y$6:$AC$6,1))),"")</f>
        <v/>
      </c>
      <c r="M193" t="str">
        <f>IFERROR(IF(COUNTIF('De Teams'!K$5:K$25,'De Uitslagen'!$B193)*INDEX('Shortlist teams'!$Y$7:$AC$26,MATCH($A193,'Shortlist teams'!$X$7:$X$26,1),MATCH($C193,'Shortlist teams'!$Y$6:$AC$6,1))=0,"",COUNTIF('De Teams'!K$5:K$25,'De Uitslagen'!$B193)*INDEX('Shortlist teams'!$Y$7:$AC$26,MATCH($A193,'Shortlist teams'!$X$7:$X$26,1),MATCH($C193,'Shortlist teams'!$Y$6:$AC$6,1))),"")</f>
        <v/>
      </c>
      <c r="N193" t="str">
        <f>IFERROR(IF(COUNTIF('De Teams'!L$5:L$25,'De Uitslagen'!$B193)*INDEX('Shortlist teams'!$Y$7:$AC$26,MATCH($A193,'Shortlist teams'!$X$7:$X$26,1),MATCH($C193,'Shortlist teams'!$Y$6:$AC$6,1))=0,"",COUNTIF('De Teams'!L$5:L$25,'De Uitslagen'!$B193)*INDEX('Shortlist teams'!$Y$7:$AC$26,MATCH($A193,'Shortlist teams'!$X$7:$X$26,1),MATCH($C193,'Shortlist teams'!$Y$6:$AC$6,1))),"")</f>
        <v/>
      </c>
      <c r="O193" t="str">
        <f>IFERROR(IF(COUNTIF('De Teams'!M$5:M$25,'De Uitslagen'!$B193)*INDEX('Shortlist teams'!$Y$7:$AC$26,MATCH($A193,'Shortlist teams'!$X$7:$X$26,1),MATCH($C193,'Shortlist teams'!$Y$6:$AC$6,1))=0,"",COUNTIF('De Teams'!M$5:M$25,'De Uitslagen'!$B193)*INDEX('Shortlist teams'!$Y$7:$AC$26,MATCH($A193,'Shortlist teams'!$X$7:$X$26,1),MATCH($C193,'Shortlist teams'!$Y$6:$AC$6,1))),"")</f>
        <v/>
      </c>
      <c r="P193" t="str">
        <f>IFERROR(IF(COUNTIF('De Teams'!N$5:N$25,'De Uitslagen'!$B193)*INDEX('Shortlist teams'!$Y$7:$AC$26,MATCH($A193,'Shortlist teams'!$X$7:$X$26,1),MATCH($C193,'Shortlist teams'!$Y$6:$AC$6,1))=0,"",COUNTIF('De Teams'!N$5:N$25,'De Uitslagen'!$B193)*INDEX('Shortlist teams'!$Y$7:$AC$26,MATCH($A193,'Shortlist teams'!$X$7:$X$26,1),MATCH($C193,'Shortlist teams'!$Y$6:$AC$6,1))),"")</f>
        <v/>
      </c>
      <c r="Q193" t="str">
        <f>IFERROR(IF(COUNTIF('De Teams'!O$5:O$25,'De Uitslagen'!$B193)*INDEX('Shortlist teams'!$Y$7:$AC$26,MATCH($A193,'Shortlist teams'!$X$7:$X$26,1),MATCH($C193,'Shortlist teams'!$Y$6:$AC$6,1))=0,"",COUNTIF('De Teams'!O$5:O$25,'De Uitslagen'!$B193)*INDEX('Shortlist teams'!$Y$7:$AC$26,MATCH($A193,'Shortlist teams'!$X$7:$X$26,1),MATCH($C193,'Shortlist teams'!$Y$6:$AC$6,1))),"")</f>
        <v/>
      </c>
      <c r="R193" s="3"/>
    </row>
    <row r="194" spans="1:18" ht="14.4" x14ac:dyDescent="0.3">
      <c r="A194" s="1">
        <v>5</v>
      </c>
      <c r="B194" s="6" t="s">
        <v>226</v>
      </c>
      <c r="C194" s="88">
        <f>IFERROR(VLOOKUP('De Uitslagen'!B194,'Shortlist teams'!B:C,2,FALSE),"")</f>
        <v>3</v>
      </c>
      <c r="D194" t="str">
        <f>IFERROR(IF(COUNTIF('De Teams'!B$5:B$25,'De Uitslagen'!$B194)*INDEX('Shortlist teams'!$Y$7:$AC$26,MATCH($A194,'Shortlist teams'!$X$7:$X$26,1),MATCH($C194,'Shortlist teams'!$Y$6:$AC$6,1))=0,"",COUNTIF('De Teams'!B$5:B$25,'De Uitslagen'!$B194)*INDEX('Shortlist teams'!$Y$7:$AC$26,MATCH($A194,'Shortlist teams'!$X$7:$X$26,1),MATCH($C194,'Shortlist teams'!$Y$6:$AC$6,1))),"")</f>
        <v/>
      </c>
      <c r="E194" t="str">
        <f>IFERROR(IF(COUNTIF('De Teams'!C$5:C$25,'De Uitslagen'!$B194)*INDEX('Shortlist teams'!$Y$7:$AC$26,MATCH($A194,'Shortlist teams'!$X$7:$X$26,1),MATCH($C194,'Shortlist teams'!$Y$6:$AC$6,1))=0,"",COUNTIF('De Teams'!C$5:C$25,'De Uitslagen'!$B194)*INDEX('Shortlist teams'!$Y$7:$AC$26,MATCH($A194,'Shortlist teams'!$X$7:$X$26,1),MATCH($C194,'Shortlist teams'!$Y$6:$AC$6,1))),"")</f>
        <v/>
      </c>
      <c r="F194">
        <f>IFERROR(IF(COUNTIF('De Teams'!D$5:D$25,'De Uitslagen'!$B194)*INDEX('Shortlist teams'!$Y$7:$AC$26,MATCH($A194,'Shortlist teams'!$X$7:$X$26,1),MATCH($C194,'Shortlist teams'!$Y$6:$AC$6,1))=0,"",COUNTIF('De Teams'!D$5:D$25,'De Uitslagen'!$B194)*INDEX('Shortlist teams'!$Y$7:$AC$26,MATCH($A194,'Shortlist teams'!$X$7:$X$26,1),MATCH($C194,'Shortlist teams'!$Y$6:$AC$6,1))),"")</f>
        <v>23</v>
      </c>
      <c r="G194" t="str">
        <f>IFERROR(IF(COUNTIF('De Teams'!E$5:E$25,'De Uitslagen'!$B194)*INDEX('Shortlist teams'!$Y$7:$AC$26,MATCH($A194,'Shortlist teams'!$X$7:$X$26,1),MATCH($C194,'Shortlist teams'!$Y$6:$AC$6,1))=0,"",COUNTIF('De Teams'!E$5:E$25,'De Uitslagen'!$B194)*INDEX('Shortlist teams'!$Y$7:$AC$26,MATCH($A194,'Shortlist teams'!$X$7:$X$26,1),MATCH($C194,'Shortlist teams'!$Y$6:$AC$6,1))),"")</f>
        <v/>
      </c>
      <c r="H194" t="str">
        <f>IFERROR(IF(COUNTIF('De Teams'!F$5:F$25,'De Uitslagen'!$B194)*INDEX('Shortlist teams'!$Y$7:$AC$26,MATCH($A194,'Shortlist teams'!$X$7:$X$26,1),MATCH($C194,'Shortlist teams'!$Y$6:$AC$6,1))=0,"",COUNTIF('De Teams'!F$5:F$25,'De Uitslagen'!$B194)*INDEX('Shortlist teams'!$Y$7:$AC$26,MATCH($A194,'Shortlist teams'!$X$7:$X$26,1),MATCH($C194,'Shortlist teams'!$Y$6:$AC$6,1))),"")</f>
        <v/>
      </c>
      <c r="I194" t="str">
        <f>IFERROR(IF(COUNTIF('De Teams'!G$5:G$25,'De Uitslagen'!$B194)*INDEX('Shortlist teams'!$Y$7:$AC$26,MATCH($A194,'Shortlist teams'!$X$7:$X$26,1),MATCH($C194,'Shortlist teams'!$Y$6:$AC$6,1))=0,"",COUNTIF('De Teams'!G$5:G$25,'De Uitslagen'!$B194)*INDEX('Shortlist teams'!$Y$7:$AC$26,MATCH($A194,'Shortlist teams'!$X$7:$X$26,1),MATCH($C194,'Shortlist teams'!$Y$6:$AC$6,1))),"")</f>
        <v/>
      </c>
      <c r="J194" t="str">
        <f>IFERROR(IF(COUNTIF('De Teams'!H$5:H$25,'De Uitslagen'!$B194)*INDEX('Shortlist teams'!$Y$7:$AC$26,MATCH($A194,'Shortlist teams'!$X$7:$X$26,1),MATCH($C194,'Shortlist teams'!$Y$6:$AC$6,1))=0,"",COUNTIF('De Teams'!H$5:H$25,'De Uitslagen'!$B194)*INDEX('Shortlist teams'!$Y$7:$AC$26,MATCH($A194,'Shortlist teams'!$X$7:$X$26,1),MATCH($C194,'Shortlist teams'!$Y$6:$AC$6,1))),"")</f>
        <v/>
      </c>
      <c r="K194">
        <f>IFERROR(IF(COUNTIF('De Teams'!I$5:I$25,'De Uitslagen'!$B194)*INDEX('Shortlist teams'!$Y$7:$AC$26,MATCH($A194,'Shortlist teams'!$X$7:$X$26,1),MATCH($C194,'Shortlist teams'!$Y$6:$AC$6,1))=0,"",COUNTIF('De Teams'!I$5:I$25,'De Uitslagen'!$B194)*INDEX('Shortlist teams'!$Y$7:$AC$26,MATCH($A194,'Shortlist teams'!$X$7:$X$26,1),MATCH($C194,'Shortlist teams'!$Y$6:$AC$6,1))),"")</f>
        <v>23</v>
      </c>
      <c r="L194" t="str">
        <f>IFERROR(IF(COUNTIF('De Teams'!J$5:J$25,'De Uitslagen'!$B194)*INDEX('Shortlist teams'!$Y$7:$AC$26,MATCH($A194,'Shortlist teams'!$X$7:$X$26,1),MATCH($C194,'Shortlist teams'!$Y$6:$AC$6,1))=0,"",COUNTIF('De Teams'!J$5:J$25,'De Uitslagen'!$B194)*INDEX('Shortlist teams'!$Y$7:$AC$26,MATCH($A194,'Shortlist teams'!$X$7:$X$26,1),MATCH($C194,'Shortlist teams'!$Y$6:$AC$6,1))),"")</f>
        <v/>
      </c>
      <c r="M194">
        <f>IFERROR(IF(COUNTIF('De Teams'!K$5:K$25,'De Uitslagen'!$B194)*INDEX('Shortlist teams'!$Y$7:$AC$26,MATCH($A194,'Shortlist teams'!$X$7:$X$26,1),MATCH($C194,'Shortlist teams'!$Y$6:$AC$6,1))=0,"",COUNTIF('De Teams'!K$5:K$25,'De Uitslagen'!$B194)*INDEX('Shortlist teams'!$Y$7:$AC$26,MATCH($A194,'Shortlist teams'!$X$7:$X$26,1),MATCH($C194,'Shortlist teams'!$Y$6:$AC$6,1))),"")</f>
        <v>23</v>
      </c>
      <c r="N194" t="str">
        <f>IFERROR(IF(COUNTIF('De Teams'!L$5:L$25,'De Uitslagen'!$B194)*INDEX('Shortlist teams'!$Y$7:$AC$26,MATCH($A194,'Shortlist teams'!$X$7:$X$26,1),MATCH($C194,'Shortlist teams'!$Y$6:$AC$6,1))=0,"",COUNTIF('De Teams'!L$5:L$25,'De Uitslagen'!$B194)*INDEX('Shortlist teams'!$Y$7:$AC$26,MATCH($A194,'Shortlist teams'!$X$7:$X$26,1),MATCH($C194,'Shortlist teams'!$Y$6:$AC$6,1))),"")</f>
        <v/>
      </c>
      <c r="O194" t="str">
        <f>IFERROR(IF(COUNTIF('De Teams'!M$5:M$25,'De Uitslagen'!$B194)*INDEX('Shortlist teams'!$Y$7:$AC$26,MATCH($A194,'Shortlist teams'!$X$7:$X$26,1),MATCH($C194,'Shortlist teams'!$Y$6:$AC$6,1))=0,"",COUNTIF('De Teams'!M$5:M$25,'De Uitslagen'!$B194)*INDEX('Shortlist teams'!$Y$7:$AC$26,MATCH($A194,'Shortlist teams'!$X$7:$X$26,1),MATCH($C194,'Shortlist teams'!$Y$6:$AC$6,1))),"")</f>
        <v/>
      </c>
      <c r="P194" t="str">
        <f>IFERROR(IF(COUNTIF('De Teams'!N$5:N$25,'De Uitslagen'!$B194)*INDEX('Shortlist teams'!$Y$7:$AC$26,MATCH($A194,'Shortlist teams'!$X$7:$X$26,1),MATCH($C194,'Shortlist teams'!$Y$6:$AC$6,1))=0,"",COUNTIF('De Teams'!N$5:N$25,'De Uitslagen'!$B194)*INDEX('Shortlist teams'!$Y$7:$AC$26,MATCH($A194,'Shortlist teams'!$X$7:$X$26,1),MATCH($C194,'Shortlist teams'!$Y$6:$AC$6,1))),"")</f>
        <v/>
      </c>
      <c r="Q194" t="str">
        <f>IFERROR(IF(COUNTIF('De Teams'!O$5:O$25,'De Uitslagen'!$B194)*INDEX('Shortlist teams'!$Y$7:$AC$26,MATCH($A194,'Shortlist teams'!$X$7:$X$26,1),MATCH($C194,'Shortlist teams'!$Y$6:$AC$6,1))=0,"",COUNTIF('De Teams'!O$5:O$25,'De Uitslagen'!$B194)*INDEX('Shortlist teams'!$Y$7:$AC$26,MATCH($A194,'Shortlist teams'!$X$7:$X$26,1),MATCH($C194,'Shortlist teams'!$Y$6:$AC$6,1))),"")</f>
        <v/>
      </c>
      <c r="R194" s="3"/>
    </row>
    <row r="195" spans="1:18" ht="14.4" x14ac:dyDescent="0.3">
      <c r="A195" s="1">
        <v>6</v>
      </c>
      <c r="B195" s="5" t="s">
        <v>253</v>
      </c>
      <c r="C195" s="88">
        <f>IFERROR(VLOOKUP('De Uitslagen'!B195,'Shortlist teams'!B:C,2,FALSE),"")</f>
        <v>4</v>
      </c>
      <c r="D195" t="str">
        <f>IFERROR(IF(COUNTIF('De Teams'!B$5:B$25,'De Uitslagen'!$B195)*INDEX('Shortlist teams'!$Y$7:$AC$26,MATCH($A195,'Shortlist teams'!$X$7:$X$26,1),MATCH($C195,'Shortlist teams'!$Y$6:$AC$6,1))=0,"",COUNTIF('De Teams'!B$5:B$25,'De Uitslagen'!$B195)*INDEX('Shortlist teams'!$Y$7:$AC$26,MATCH($A195,'Shortlist teams'!$X$7:$X$26,1),MATCH($C195,'Shortlist teams'!$Y$6:$AC$6,1))),"")</f>
        <v/>
      </c>
      <c r="E195" t="str">
        <f>IFERROR(IF(COUNTIF('De Teams'!C$5:C$25,'De Uitslagen'!$B195)*INDEX('Shortlist teams'!$Y$7:$AC$26,MATCH($A195,'Shortlist teams'!$X$7:$X$26,1),MATCH($C195,'Shortlist teams'!$Y$6:$AC$6,1))=0,"",COUNTIF('De Teams'!C$5:C$25,'De Uitslagen'!$B195)*INDEX('Shortlist teams'!$Y$7:$AC$26,MATCH($A195,'Shortlist teams'!$X$7:$X$26,1),MATCH($C195,'Shortlist teams'!$Y$6:$AC$6,1))),"")</f>
        <v/>
      </c>
      <c r="F195" t="str">
        <f>IFERROR(IF(COUNTIF('De Teams'!D$5:D$25,'De Uitslagen'!$B195)*INDEX('Shortlist teams'!$Y$7:$AC$26,MATCH($A195,'Shortlist teams'!$X$7:$X$26,1),MATCH($C195,'Shortlist teams'!$Y$6:$AC$6,1))=0,"",COUNTIF('De Teams'!D$5:D$25,'De Uitslagen'!$B195)*INDEX('Shortlist teams'!$Y$7:$AC$26,MATCH($A195,'Shortlist teams'!$X$7:$X$26,1),MATCH($C195,'Shortlist teams'!$Y$6:$AC$6,1))),"")</f>
        <v/>
      </c>
      <c r="G195" t="str">
        <f>IFERROR(IF(COUNTIF('De Teams'!E$5:E$25,'De Uitslagen'!$B195)*INDEX('Shortlist teams'!$Y$7:$AC$26,MATCH($A195,'Shortlist teams'!$X$7:$X$26,1),MATCH($C195,'Shortlist teams'!$Y$6:$AC$6,1))=0,"",COUNTIF('De Teams'!E$5:E$25,'De Uitslagen'!$B195)*INDEX('Shortlist teams'!$Y$7:$AC$26,MATCH($A195,'Shortlist teams'!$X$7:$X$26,1),MATCH($C195,'Shortlist teams'!$Y$6:$AC$6,1))),"")</f>
        <v/>
      </c>
      <c r="H195" t="str">
        <f>IFERROR(IF(COUNTIF('De Teams'!F$5:F$25,'De Uitslagen'!$B195)*INDEX('Shortlist teams'!$Y$7:$AC$26,MATCH($A195,'Shortlist teams'!$X$7:$X$26,1),MATCH($C195,'Shortlist teams'!$Y$6:$AC$6,1))=0,"",COUNTIF('De Teams'!F$5:F$25,'De Uitslagen'!$B195)*INDEX('Shortlist teams'!$Y$7:$AC$26,MATCH($A195,'Shortlist teams'!$X$7:$X$26,1),MATCH($C195,'Shortlist teams'!$Y$6:$AC$6,1))),"")</f>
        <v/>
      </c>
      <c r="I195" t="str">
        <f>IFERROR(IF(COUNTIF('De Teams'!G$5:G$25,'De Uitslagen'!$B195)*INDEX('Shortlist teams'!$Y$7:$AC$26,MATCH($A195,'Shortlist teams'!$X$7:$X$26,1),MATCH($C195,'Shortlist teams'!$Y$6:$AC$6,1))=0,"",COUNTIF('De Teams'!G$5:G$25,'De Uitslagen'!$B195)*INDEX('Shortlist teams'!$Y$7:$AC$26,MATCH($A195,'Shortlist teams'!$X$7:$X$26,1),MATCH($C195,'Shortlist teams'!$Y$6:$AC$6,1))),"")</f>
        <v/>
      </c>
      <c r="J195" t="str">
        <f>IFERROR(IF(COUNTIF('De Teams'!H$5:H$25,'De Uitslagen'!$B195)*INDEX('Shortlist teams'!$Y$7:$AC$26,MATCH($A195,'Shortlist teams'!$X$7:$X$26,1),MATCH($C195,'Shortlist teams'!$Y$6:$AC$6,1))=0,"",COUNTIF('De Teams'!H$5:H$25,'De Uitslagen'!$B195)*INDEX('Shortlist teams'!$Y$7:$AC$26,MATCH($A195,'Shortlist teams'!$X$7:$X$26,1),MATCH($C195,'Shortlist teams'!$Y$6:$AC$6,1))),"")</f>
        <v/>
      </c>
      <c r="K195" t="str">
        <f>IFERROR(IF(COUNTIF('De Teams'!I$5:I$25,'De Uitslagen'!$B195)*INDEX('Shortlist teams'!$Y$7:$AC$26,MATCH($A195,'Shortlist teams'!$X$7:$X$26,1),MATCH($C195,'Shortlist teams'!$Y$6:$AC$6,1))=0,"",COUNTIF('De Teams'!I$5:I$25,'De Uitslagen'!$B195)*INDEX('Shortlist teams'!$Y$7:$AC$26,MATCH($A195,'Shortlist teams'!$X$7:$X$26,1),MATCH($C195,'Shortlist teams'!$Y$6:$AC$6,1))),"")</f>
        <v/>
      </c>
      <c r="L195" t="str">
        <f>IFERROR(IF(COUNTIF('De Teams'!J$5:J$25,'De Uitslagen'!$B195)*INDEX('Shortlist teams'!$Y$7:$AC$26,MATCH($A195,'Shortlist teams'!$X$7:$X$26,1),MATCH($C195,'Shortlist teams'!$Y$6:$AC$6,1))=0,"",COUNTIF('De Teams'!J$5:J$25,'De Uitslagen'!$B195)*INDEX('Shortlist teams'!$Y$7:$AC$26,MATCH($A195,'Shortlist teams'!$X$7:$X$26,1),MATCH($C195,'Shortlist teams'!$Y$6:$AC$6,1))),"")</f>
        <v/>
      </c>
      <c r="M195" t="str">
        <f>IFERROR(IF(COUNTIF('De Teams'!K$5:K$25,'De Uitslagen'!$B195)*INDEX('Shortlist teams'!$Y$7:$AC$26,MATCH($A195,'Shortlist teams'!$X$7:$X$26,1),MATCH($C195,'Shortlist teams'!$Y$6:$AC$6,1))=0,"",COUNTIF('De Teams'!K$5:K$25,'De Uitslagen'!$B195)*INDEX('Shortlist teams'!$Y$7:$AC$26,MATCH($A195,'Shortlist teams'!$X$7:$X$26,1),MATCH($C195,'Shortlist teams'!$Y$6:$AC$6,1))),"")</f>
        <v/>
      </c>
      <c r="N195" t="str">
        <f>IFERROR(IF(COUNTIF('De Teams'!L$5:L$25,'De Uitslagen'!$B195)*INDEX('Shortlist teams'!$Y$7:$AC$26,MATCH($A195,'Shortlist teams'!$X$7:$X$26,1),MATCH($C195,'Shortlist teams'!$Y$6:$AC$6,1))=0,"",COUNTIF('De Teams'!L$5:L$25,'De Uitslagen'!$B195)*INDEX('Shortlist teams'!$Y$7:$AC$26,MATCH($A195,'Shortlist teams'!$X$7:$X$26,1),MATCH($C195,'Shortlist teams'!$Y$6:$AC$6,1))),"")</f>
        <v/>
      </c>
      <c r="O195" t="str">
        <f>IFERROR(IF(COUNTIF('De Teams'!M$5:M$25,'De Uitslagen'!$B195)*INDEX('Shortlist teams'!$Y$7:$AC$26,MATCH($A195,'Shortlist teams'!$X$7:$X$26,1),MATCH($C195,'Shortlist teams'!$Y$6:$AC$6,1))=0,"",COUNTIF('De Teams'!M$5:M$25,'De Uitslagen'!$B195)*INDEX('Shortlist teams'!$Y$7:$AC$26,MATCH($A195,'Shortlist teams'!$X$7:$X$26,1),MATCH($C195,'Shortlist teams'!$Y$6:$AC$6,1))),"")</f>
        <v/>
      </c>
      <c r="P195" t="str">
        <f>IFERROR(IF(COUNTIF('De Teams'!N$5:N$25,'De Uitslagen'!$B195)*INDEX('Shortlist teams'!$Y$7:$AC$26,MATCH($A195,'Shortlist teams'!$X$7:$X$26,1),MATCH($C195,'Shortlist teams'!$Y$6:$AC$6,1))=0,"",COUNTIF('De Teams'!N$5:N$25,'De Uitslagen'!$B195)*INDEX('Shortlist teams'!$Y$7:$AC$26,MATCH($A195,'Shortlist teams'!$X$7:$X$26,1),MATCH($C195,'Shortlist teams'!$Y$6:$AC$6,1))),"")</f>
        <v/>
      </c>
      <c r="Q195" t="str">
        <f>IFERROR(IF(COUNTIF('De Teams'!O$5:O$25,'De Uitslagen'!$B195)*INDEX('Shortlist teams'!$Y$7:$AC$26,MATCH($A195,'Shortlist teams'!$X$7:$X$26,1),MATCH($C195,'Shortlist teams'!$Y$6:$AC$6,1))=0,"",COUNTIF('De Teams'!O$5:O$25,'De Uitslagen'!$B195)*INDEX('Shortlist teams'!$Y$7:$AC$26,MATCH($A195,'Shortlist teams'!$X$7:$X$26,1),MATCH($C195,'Shortlist teams'!$Y$6:$AC$6,1))),"")</f>
        <v/>
      </c>
      <c r="R195" s="3"/>
    </row>
    <row r="196" spans="1:18" ht="14.4" x14ac:dyDescent="0.3">
      <c r="A196" s="1">
        <v>7</v>
      </c>
      <c r="B196" s="8" t="s">
        <v>152</v>
      </c>
      <c r="C196" s="88">
        <f>IFERROR(VLOOKUP('De Uitslagen'!B196,'Shortlist teams'!B:C,2,FALSE),"")</f>
        <v>4</v>
      </c>
      <c r="D196" t="str">
        <f>IFERROR(IF(COUNTIF('De Teams'!B$5:B$25,'De Uitslagen'!$B196)*INDEX('Shortlist teams'!$Y$7:$AC$26,MATCH($A196,'Shortlist teams'!$X$7:$X$26,1),MATCH($C196,'Shortlist teams'!$Y$6:$AC$6,1))=0,"",COUNTIF('De Teams'!B$5:B$25,'De Uitslagen'!$B196)*INDEX('Shortlist teams'!$Y$7:$AC$26,MATCH($A196,'Shortlist teams'!$X$7:$X$26,1),MATCH($C196,'Shortlist teams'!$Y$6:$AC$6,1))),"")</f>
        <v/>
      </c>
      <c r="E196" t="str">
        <f>IFERROR(IF(COUNTIF('De Teams'!C$5:C$25,'De Uitslagen'!$B196)*INDEX('Shortlist teams'!$Y$7:$AC$26,MATCH($A196,'Shortlist teams'!$X$7:$X$26,1),MATCH($C196,'Shortlist teams'!$Y$6:$AC$6,1))=0,"",COUNTIF('De Teams'!C$5:C$25,'De Uitslagen'!$B196)*INDEX('Shortlist teams'!$Y$7:$AC$26,MATCH($A196,'Shortlist teams'!$X$7:$X$26,1),MATCH($C196,'Shortlist teams'!$Y$6:$AC$6,1))),"")</f>
        <v/>
      </c>
      <c r="F196" t="str">
        <f>IFERROR(IF(COUNTIF('De Teams'!D$5:D$25,'De Uitslagen'!$B196)*INDEX('Shortlist teams'!$Y$7:$AC$26,MATCH($A196,'Shortlist teams'!$X$7:$X$26,1),MATCH($C196,'Shortlist teams'!$Y$6:$AC$6,1))=0,"",COUNTIF('De Teams'!D$5:D$25,'De Uitslagen'!$B196)*INDEX('Shortlist teams'!$Y$7:$AC$26,MATCH($A196,'Shortlist teams'!$X$7:$X$26,1),MATCH($C196,'Shortlist teams'!$Y$6:$AC$6,1))),"")</f>
        <v/>
      </c>
      <c r="G196" t="str">
        <f>IFERROR(IF(COUNTIF('De Teams'!E$5:E$25,'De Uitslagen'!$B196)*INDEX('Shortlist teams'!$Y$7:$AC$26,MATCH($A196,'Shortlist teams'!$X$7:$X$26,1),MATCH($C196,'Shortlist teams'!$Y$6:$AC$6,1))=0,"",COUNTIF('De Teams'!E$5:E$25,'De Uitslagen'!$B196)*INDEX('Shortlist teams'!$Y$7:$AC$26,MATCH($A196,'Shortlist teams'!$X$7:$X$26,1),MATCH($C196,'Shortlist teams'!$Y$6:$AC$6,1))),"")</f>
        <v/>
      </c>
      <c r="H196" t="str">
        <f>IFERROR(IF(COUNTIF('De Teams'!F$5:F$25,'De Uitslagen'!$B196)*INDEX('Shortlist teams'!$Y$7:$AC$26,MATCH($A196,'Shortlist teams'!$X$7:$X$26,1),MATCH($C196,'Shortlist teams'!$Y$6:$AC$6,1))=0,"",COUNTIF('De Teams'!F$5:F$25,'De Uitslagen'!$B196)*INDEX('Shortlist teams'!$Y$7:$AC$26,MATCH($A196,'Shortlist teams'!$X$7:$X$26,1),MATCH($C196,'Shortlist teams'!$Y$6:$AC$6,1))),"")</f>
        <v/>
      </c>
      <c r="I196" t="str">
        <f>IFERROR(IF(COUNTIF('De Teams'!G$5:G$25,'De Uitslagen'!$B196)*INDEX('Shortlist teams'!$Y$7:$AC$26,MATCH($A196,'Shortlist teams'!$X$7:$X$26,1),MATCH($C196,'Shortlist teams'!$Y$6:$AC$6,1))=0,"",COUNTIF('De Teams'!G$5:G$25,'De Uitslagen'!$B196)*INDEX('Shortlist teams'!$Y$7:$AC$26,MATCH($A196,'Shortlist teams'!$X$7:$X$26,1),MATCH($C196,'Shortlist teams'!$Y$6:$AC$6,1))),"")</f>
        <v/>
      </c>
      <c r="J196" t="str">
        <f>IFERROR(IF(COUNTIF('De Teams'!H$5:H$25,'De Uitslagen'!$B196)*INDEX('Shortlist teams'!$Y$7:$AC$26,MATCH($A196,'Shortlist teams'!$X$7:$X$26,1),MATCH($C196,'Shortlist teams'!$Y$6:$AC$6,1))=0,"",COUNTIF('De Teams'!H$5:H$25,'De Uitslagen'!$B196)*INDEX('Shortlist teams'!$Y$7:$AC$26,MATCH($A196,'Shortlist teams'!$X$7:$X$26,1),MATCH($C196,'Shortlist teams'!$Y$6:$AC$6,1))),"")</f>
        <v/>
      </c>
      <c r="K196" t="str">
        <f>IFERROR(IF(COUNTIF('De Teams'!I$5:I$25,'De Uitslagen'!$B196)*INDEX('Shortlist teams'!$Y$7:$AC$26,MATCH($A196,'Shortlist teams'!$X$7:$X$26,1),MATCH($C196,'Shortlist teams'!$Y$6:$AC$6,1))=0,"",COUNTIF('De Teams'!I$5:I$25,'De Uitslagen'!$B196)*INDEX('Shortlist teams'!$Y$7:$AC$26,MATCH($A196,'Shortlist teams'!$X$7:$X$26,1),MATCH($C196,'Shortlist teams'!$Y$6:$AC$6,1))),"")</f>
        <v/>
      </c>
      <c r="L196" t="str">
        <f>IFERROR(IF(COUNTIF('De Teams'!J$5:J$25,'De Uitslagen'!$B196)*INDEX('Shortlist teams'!$Y$7:$AC$26,MATCH($A196,'Shortlist teams'!$X$7:$X$26,1),MATCH($C196,'Shortlist teams'!$Y$6:$AC$6,1))=0,"",COUNTIF('De Teams'!J$5:J$25,'De Uitslagen'!$B196)*INDEX('Shortlist teams'!$Y$7:$AC$26,MATCH($A196,'Shortlist teams'!$X$7:$X$26,1),MATCH($C196,'Shortlist teams'!$Y$6:$AC$6,1))),"")</f>
        <v/>
      </c>
      <c r="M196" t="str">
        <f>IFERROR(IF(COUNTIF('De Teams'!K$5:K$25,'De Uitslagen'!$B196)*INDEX('Shortlist teams'!$Y$7:$AC$26,MATCH($A196,'Shortlist teams'!$X$7:$X$26,1),MATCH($C196,'Shortlist teams'!$Y$6:$AC$6,1))=0,"",COUNTIF('De Teams'!K$5:K$25,'De Uitslagen'!$B196)*INDEX('Shortlist teams'!$Y$7:$AC$26,MATCH($A196,'Shortlist teams'!$X$7:$X$26,1),MATCH($C196,'Shortlist teams'!$Y$6:$AC$6,1))),"")</f>
        <v/>
      </c>
      <c r="N196" t="str">
        <f>IFERROR(IF(COUNTIF('De Teams'!L$5:L$25,'De Uitslagen'!$B196)*INDEX('Shortlist teams'!$Y$7:$AC$26,MATCH($A196,'Shortlist teams'!$X$7:$X$26,1),MATCH($C196,'Shortlist teams'!$Y$6:$AC$6,1))=0,"",COUNTIF('De Teams'!L$5:L$25,'De Uitslagen'!$B196)*INDEX('Shortlist teams'!$Y$7:$AC$26,MATCH($A196,'Shortlist teams'!$X$7:$X$26,1),MATCH($C196,'Shortlist teams'!$Y$6:$AC$6,1))),"")</f>
        <v/>
      </c>
      <c r="O196" t="str">
        <f>IFERROR(IF(COUNTIF('De Teams'!M$5:M$25,'De Uitslagen'!$B196)*INDEX('Shortlist teams'!$Y$7:$AC$26,MATCH($A196,'Shortlist teams'!$X$7:$X$26,1),MATCH($C196,'Shortlist teams'!$Y$6:$AC$6,1))=0,"",COUNTIF('De Teams'!M$5:M$25,'De Uitslagen'!$B196)*INDEX('Shortlist teams'!$Y$7:$AC$26,MATCH($A196,'Shortlist teams'!$X$7:$X$26,1),MATCH($C196,'Shortlist teams'!$Y$6:$AC$6,1))),"")</f>
        <v/>
      </c>
      <c r="P196" t="str">
        <f>IFERROR(IF(COUNTIF('De Teams'!N$5:N$25,'De Uitslagen'!$B196)*INDEX('Shortlist teams'!$Y$7:$AC$26,MATCH($A196,'Shortlist teams'!$X$7:$X$26,1),MATCH($C196,'Shortlist teams'!$Y$6:$AC$6,1))=0,"",COUNTIF('De Teams'!N$5:N$25,'De Uitslagen'!$B196)*INDEX('Shortlist teams'!$Y$7:$AC$26,MATCH($A196,'Shortlist teams'!$X$7:$X$26,1),MATCH($C196,'Shortlist teams'!$Y$6:$AC$6,1))),"")</f>
        <v/>
      </c>
      <c r="Q196" t="str">
        <f>IFERROR(IF(COUNTIF('De Teams'!O$5:O$25,'De Uitslagen'!$B196)*INDEX('Shortlist teams'!$Y$7:$AC$26,MATCH($A196,'Shortlist teams'!$X$7:$X$26,1),MATCH($C196,'Shortlist teams'!$Y$6:$AC$6,1))=0,"",COUNTIF('De Teams'!O$5:O$25,'De Uitslagen'!$B196)*INDEX('Shortlist teams'!$Y$7:$AC$26,MATCH($A196,'Shortlist teams'!$X$7:$X$26,1),MATCH($C196,'Shortlist teams'!$Y$6:$AC$6,1))),"")</f>
        <v/>
      </c>
      <c r="R196" s="3"/>
    </row>
    <row r="197" spans="1:18" ht="14.4" x14ac:dyDescent="0.3">
      <c r="A197" s="1">
        <v>8</v>
      </c>
      <c r="B197" s="8" t="s">
        <v>153</v>
      </c>
      <c r="C197" s="88">
        <f>IFERROR(VLOOKUP('De Uitslagen'!B197,'Shortlist teams'!B:C,2,FALSE),"")</f>
        <v>4</v>
      </c>
      <c r="D197" t="str">
        <f>IFERROR(IF(COUNTIF('De Teams'!B$5:B$25,'De Uitslagen'!$B197)*INDEX('Shortlist teams'!$Y$7:$AC$26,MATCH($A197,'Shortlist teams'!$X$7:$X$26,1),MATCH($C197,'Shortlist teams'!$Y$6:$AC$6,1))=0,"",COUNTIF('De Teams'!B$5:B$25,'De Uitslagen'!$B197)*INDEX('Shortlist teams'!$Y$7:$AC$26,MATCH($A197,'Shortlist teams'!$X$7:$X$26,1),MATCH($C197,'Shortlist teams'!$Y$6:$AC$6,1))),"")</f>
        <v/>
      </c>
      <c r="E197" t="str">
        <f>IFERROR(IF(COUNTIF('De Teams'!C$5:C$25,'De Uitslagen'!$B197)*INDEX('Shortlist teams'!$Y$7:$AC$26,MATCH($A197,'Shortlist teams'!$X$7:$X$26,1),MATCH($C197,'Shortlist teams'!$Y$6:$AC$6,1))=0,"",COUNTIF('De Teams'!C$5:C$25,'De Uitslagen'!$B197)*INDEX('Shortlist teams'!$Y$7:$AC$26,MATCH($A197,'Shortlist teams'!$X$7:$X$26,1),MATCH($C197,'Shortlist teams'!$Y$6:$AC$6,1))),"")</f>
        <v/>
      </c>
      <c r="F197" t="str">
        <f>IFERROR(IF(COUNTIF('De Teams'!D$5:D$25,'De Uitslagen'!$B197)*INDEX('Shortlist teams'!$Y$7:$AC$26,MATCH($A197,'Shortlist teams'!$X$7:$X$26,1),MATCH($C197,'Shortlist teams'!$Y$6:$AC$6,1))=0,"",COUNTIF('De Teams'!D$5:D$25,'De Uitslagen'!$B197)*INDEX('Shortlist teams'!$Y$7:$AC$26,MATCH($A197,'Shortlist teams'!$X$7:$X$26,1),MATCH($C197,'Shortlist teams'!$Y$6:$AC$6,1))),"")</f>
        <v/>
      </c>
      <c r="G197">
        <f>IFERROR(IF(COUNTIF('De Teams'!E$5:E$25,'De Uitslagen'!$B197)*INDEX('Shortlist teams'!$Y$7:$AC$26,MATCH($A197,'Shortlist teams'!$X$7:$X$26,1),MATCH($C197,'Shortlist teams'!$Y$6:$AC$6,1))=0,"",COUNTIF('De Teams'!E$5:E$25,'De Uitslagen'!$B197)*INDEX('Shortlist teams'!$Y$7:$AC$26,MATCH($A197,'Shortlist teams'!$X$7:$X$26,1),MATCH($C197,'Shortlist teams'!$Y$6:$AC$6,1))),"")</f>
        <v>22</v>
      </c>
      <c r="H197" t="str">
        <f>IFERROR(IF(COUNTIF('De Teams'!F$5:F$25,'De Uitslagen'!$B197)*INDEX('Shortlist teams'!$Y$7:$AC$26,MATCH($A197,'Shortlist teams'!$X$7:$X$26,1),MATCH($C197,'Shortlist teams'!$Y$6:$AC$6,1))=0,"",COUNTIF('De Teams'!F$5:F$25,'De Uitslagen'!$B197)*INDEX('Shortlist teams'!$Y$7:$AC$26,MATCH($A197,'Shortlist teams'!$X$7:$X$26,1),MATCH($C197,'Shortlist teams'!$Y$6:$AC$6,1))),"")</f>
        <v/>
      </c>
      <c r="I197" t="str">
        <f>IFERROR(IF(COUNTIF('De Teams'!G$5:G$25,'De Uitslagen'!$B197)*INDEX('Shortlist teams'!$Y$7:$AC$26,MATCH($A197,'Shortlist teams'!$X$7:$X$26,1),MATCH($C197,'Shortlist teams'!$Y$6:$AC$6,1))=0,"",COUNTIF('De Teams'!G$5:G$25,'De Uitslagen'!$B197)*INDEX('Shortlist teams'!$Y$7:$AC$26,MATCH($A197,'Shortlist teams'!$X$7:$X$26,1),MATCH($C197,'Shortlist teams'!$Y$6:$AC$6,1))),"")</f>
        <v/>
      </c>
      <c r="J197" t="str">
        <f>IFERROR(IF(COUNTIF('De Teams'!H$5:H$25,'De Uitslagen'!$B197)*INDEX('Shortlist teams'!$Y$7:$AC$26,MATCH($A197,'Shortlist teams'!$X$7:$X$26,1),MATCH($C197,'Shortlist teams'!$Y$6:$AC$6,1))=0,"",COUNTIF('De Teams'!H$5:H$25,'De Uitslagen'!$B197)*INDEX('Shortlist teams'!$Y$7:$AC$26,MATCH($A197,'Shortlist teams'!$X$7:$X$26,1),MATCH($C197,'Shortlist teams'!$Y$6:$AC$6,1))),"")</f>
        <v/>
      </c>
      <c r="K197" t="str">
        <f>IFERROR(IF(COUNTIF('De Teams'!I$5:I$25,'De Uitslagen'!$B197)*INDEX('Shortlist teams'!$Y$7:$AC$26,MATCH($A197,'Shortlist teams'!$X$7:$X$26,1),MATCH($C197,'Shortlist teams'!$Y$6:$AC$6,1))=0,"",COUNTIF('De Teams'!I$5:I$25,'De Uitslagen'!$B197)*INDEX('Shortlist teams'!$Y$7:$AC$26,MATCH($A197,'Shortlist teams'!$X$7:$X$26,1),MATCH($C197,'Shortlist teams'!$Y$6:$AC$6,1))),"")</f>
        <v/>
      </c>
      <c r="L197" t="str">
        <f>IFERROR(IF(COUNTIF('De Teams'!J$5:J$25,'De Uitslagen'!$B197)*INDEX('Shortlist teams'!$Y$7:$AC$26,MATCH($A197,'Shortlist teams'!$X$7:$X$26,1),MATCH($C197,'Shortlist teams'!$Y$6:$AC$6,1))=0,"",COUNTIF('De Teams'!J$5:J$25,'De Uitslagen'!$B197)*INDEX('Shortlist teams'!$Y$7:$AC$26,MATCH($A197,'Shortlist teams'!$X$7:$X$26,1),MATCH($C197,'Shortlist teams'!$Y$6:$AC$6,1))),"")</f>
        <v/>
      </c>
      <c r="M197" t="str">
        <f>IFERROR(IF(COUNTIF('De Teams'!K$5:K$25,'De Uitslagen'!$B197)*INDEX('Shortlist teams'!$Y$7:$AC$26,MATCH($A197,'Shortlist teams'!$X$7:$X$26,1),MATCH($C197,'Shortlist teams'!$Y$6:$AC$6,1))=0,"",COUNTIF('De Teams'!K$5:K$25,'De Uitslagen'!$B197)*INDEX('Shortlist teams'!$Y$7:$AC$26,MATCH($A197,'Shortlist teams'!$X$7:$X$26,1),MATCH($C197,'Shortlist teams'!$Y$6:$AC$6,1))),"")</f>
        <v/>
      </c>
      <c r="N197" t="str">
        <f>IFERROR(IF(COUNTIF('De Teams'!L$5:L$25,'De Uitslagen'!$B197)*INDEX('Shortlist teams'!$Y$7:$AC$26,MATCH($A197,'Shortlist teams'!$X$7:$X$26,1),MATCH($C197,'Shortlist teams'!$Y$6:$AC$6,1))=0,"",COUNTIF('De Teams'!L$5:L$25,'De Uitslagen'!$B197)*INDEX('Shortlist teams'!$Y$7:$AC$26,MATCH($A197,'Shortlist teams'!$X$7:$X$26,1),MATCH($C197,'Shortlist teams'!$Y$6:$AC$6,1))),"")</f>
        <v/>
      </c>
      <c r="O197" t="str">
        <f>IFERROR(IF(COUNTIF('De Teams'!M$5:M$25,'De Uitslagen'!$B197)*INDEX('Shortlist teams'!$Y$7:$AC$26,MATCH($A197,'Shortlist teams'!$X$7:$X$26,1),MATCH($C197,'Shortlist teams'!$Y$6:$AC$6,1))=0,"",COUNTIF('De Teams'!M$5:M$25,'De Uitslagen'!$B197)*INDEX('Shortlist teams'!$Y$7:$AC$26,MATCH($A197,'Shortlist teams'!$X$7:$X$26,1),MATCH($C197,'Shortlist teams'!$Y$6:$AC$6,1))),"")</f>
        <v/>
      </c>
      <c r="P197" t="str">
        <f>IFERROR(IF(COUNTIF('De Teams'!N$5:N$25,'De Uitslagen'!$B197)*INDEX('Shortlist teams'!$Y$7:$AC$26,MATCH($A197,'Shortlist teams'!$X$7:$X$26,1),MATCH($C197,'Shortlist teams'!$Y$6:$AC$6,1))=0,"",COUNTIF('De Teams'!N$5:N$25,'De Uitslagen'!$B197)*INDEX('Shortlist teams'!$Y$7:$AC$26,MATCH($A197,'Shortlist teams'!$X$7:$X$26,1),MATCH($C197,'Shortlist teams'!$Y$6:$AC$6,1))),"")</f>
        <v/>
      </c>
      <c r="Q197" t="str">
        <f>IFERROR(IF(COUNTIF('De Teams'!O$5:O$25,'De Uitslagen'!$B197)*INDEX('Shortlist teams'!$Y$7:$AC$26,MATCH($A197,'Shortlist teams'!$X$7:$X$26,1),MATCH($C197,'Shortlist teams'!$Y$6:$AC$6,1))=0,"",COUNTIF('De Teams'!O$5:O$25,'De Uitslagen'!$B197)*INDEX('Shortlist teams'!$Y$7:$AC$26,MATCH($A197,'Shortlist teams'!$X$7:$X$26,1),MATCH($C197,'Shortlist teams'!$Y$6:$AC$6,1))),"")</f>
        <v/>
      </c>
      <c r="R197" s="3"/>
    </row>
    <row r="198" spans="1:18" ht="14.4" x14ac:dyDescent="0.3">
      <c r="A198" s="1">
        <v>9</v>
      </c>
      <c r="B198" s="7" t="s">
        <v>166</v>
      </c>
      <c r="C198" s="88">
        <f>IFERROR(VLOOKUP('De Uitslagen'!B198,'Shortlist teams'!B:C,2,FALSE),"")</f>
        <v>3</v>
      </c>
      <c r="D198" t="str">
        <f>IFERROR(IF(COUNTIF('De Teams'!B$5:B$25,'De Uitslagen'!$B198)*INDEX('Shortlist teams'!$Y$7:$AC$26,MATCH($A198,'Shortlist teams'!$X$7:$X$26,1),MATCH($C198,'Shortlist teams'!$Y$6:$AC$6,1))=0,"",COUNTIF('De Teams'!B$5:B$25,'De Uitslagen'!$B198)*INDEX('Shortlist teams'!$Y$7:$AC$26,MATCH($A198,'Shortlist teams'!$X$7:$X$26,1),MATCH($C198,'Shortlist teams'!$Y$6:$AC$6,1))),"")</f>
        <v/>
      </c>
      <c r="E198" t="str">
        <f>IFERROR(IF(COUNTIF('De Teams'!C$5:C$25,'De Uitslagen'!$B198)*INDEX('Shortlist teams'!$Y$7:$AC$26,MATCH($A198,'Shortlist teams'!$X$7:$X$26,1),MATCH($C198,'Shortlist teams'!$Y$6:$AC$6,1))=0,"",COUNTIF('De Teams'!C$5:C$25,'De Uitslagen'!$B198)*INDEX('Shortlist teams'!$Y$7:$AC$26,MATCH($A198,'Shortlist teams'!$X$7:$X$26,1),MATCH($C198,'Shortlist teams'!$Y$6:$AC$6,1))),"")</f>
        <v/>
      </c>
      <c r="F198" t="str">
        <f>IFERROR(IF(COUNTIF('De Teams'!D$5:D$25,'De Uitslagen'!$B198)*INDEX('Shortlist teams'!$Y$7:$AC$26,MATCH($A198,'Shortlist teams'!$X$7:$X$26,1),MATCH($C198,'Shortlist teams'!$Y$6:$AC$6,1))=0,"",COUNTIF('De Teams'!D$5:D$25,'De Uitslagen'!$B198)*INDEX('Shortlist teams'!$Y$7:$AC$26,MATCH($A198,'Shortlist teams'!$X$7:$X$26,1),MATCH($C198,'Shortlist teams'!$Y$6:$AC$6,1))),"")</f>
        <v/>
      </c>
      <c r="G198" t="str">
        <f>IFERROR(IF(COUNTIF('De Teams'!E$5:E$25,'De Uitslagen'!$B198)*INDEX('Shortlist teams'!$Y$7:$AC$26,MATCH($A198,'Shortlist teams'!$X$7:$X$26,1),MATCH($C198,'Shortlist teams'!$Y$6:$AC$6,1))=0,"",COUNTIF('De Teams'!E$5:E$25,'De Uitslagen'!$B198)*INDEX('Shortlist teams'!$Y$7:$AC$26,MATCH($A198,'Shortlist teams'!$X$7:$X$26,1),MATCH($C198,'Shortlist teams'!$Y$6:$AC$6,1))),"")</f>
        <v/>
      </c>
      <c r="H198" t="str">
        <f>IFERROR(IF(COUNTIF('De Teams'!F$5:F$25,'De Uitslagen'!$B198)*INDEX('Shortlist teams'!$Y$7:$AC$26,MATCH($A198,'Shortlist teams'!$X$7:$X$26,1),MATCH($C198,'Shortlist teams'!$Y$6:$AC$6,1))=0,"",COUNTIF('De Teams'!F$5:F$25,'De Uitslagen'!$B198)*INDEX('Shortlist teams'!$Y$7:$AC$26,MATCH($A198,'Shortlist teams'!$X$7:$X$26,1),MATCH($C198,'Shortlist teams'!$Y$6:$AC$6,1))),"")</f>
        <v/>
      </c>
      <c r="I198" t="str">
        <f>IFERROR(IF(COUNTIF('De Teams'!G$5:G$25,'De Uitslagen'!$B198)*INDEX('Shortlist teams'!$Y$7:$AC$26,MATCH($A198,'Shortlist teams'!$X$7:$X$26,1),MATCH($C198,'Shortlist teams'!$Y$6:$AC$6,1))=0,"",COUNTIF('De Teams'!G$5:G$25,'De Uitslagen'!$B198)*INDEX('Shortlist teams'!$Y$7:$AC$26,MATCH($A198,'Shortlist teams'!$X$7:$X$26,1),MATCH($C198,'Shortlist teams'!$Y$6:$AC$6,1))),"")</f>
        <v/>
      </c>
      <c r="J198" t="str">
        <f>IFERROR(IF(COUNTIF('De Teams'!H$5:H$25,'De Uitslagen'!$B198)*INDEX('Shortlist teams'!$Y$7:$AC$26,MATCH($A198,'Shortlist teams'!$X$7:$X$26,1),MATCH($C198,'Shortlist teams'!$Y$6:$AC$6,1))=0,"",COUNTIF('De Teams'!H$5:H$25,'De Uitslagen'!$B198)*INDEX('Shortlist teams'!$Y$7:$AC$26,MATCH($A198,'Shortlist teams'!$X$7:$X$26,1),MATCH($C198,'Shortlist teams'!$Y$6:$AC$6,1))),"")</f>
        <v/>
      </c>
      <c r="K198" t="str">
        <f>IFERROR(IF(COUNTIF('De Teams'!I$5:I$25,'De Uitslagen'!$B198)*INDEX('Shortlist teams'!$Y$7:$AC$26,MATCH($A198,'Shortlist teams'!$X$7:$X$26,1),MATCH($C198,'Shortlist teams'!$Y$6:$AC$6,1))=0,"",COUNTIF('De Teams'!I$5:I$25,'De Uitslagen'!$B198)*INDEX('Shortlist teams'!$Y$7:$AC$26,MATCH($A198,'Shortlist teams'!$X$7:$X$26,1),MATCH($C198,'Shortlist teams'!$Y$6:$AC$6,1))),"")</f>
        <v/>
      </c>
      <c r="L198" t="str">
        <f>IFERROR(IF(COUNTIF('De Teams'!J$5:J$25,'De Uitslagen'!$B198)*INDEX('Shortlist teams'!$Y$7:$AC$26,MATCH($A198,'Shortlist teams'!$X$7:$X$26,1),MATCH($C198,'Shortlist teams'!$Y$6:$AC$6,1))=0,"",COUNTIF('De Teams'!J$5:J$25,'De Uitslagen'!$B198)*INDEX('Shortlist teams'!$Y$7:$AC$26,MATCH($A198,'Shortlist teams'!$X$7:$X$26,1),MATCH($C198,'Shortlist teams'!$Y$6:$AC$6,1))),"")</f>
        <v/>
      </c>
      <c r="M198" t="str">
        <f>IFERROR(IF(COUNTIF('De Teams'!K$5:K$25,'De Uitslagen'!$B198)*INDEX('Shortlist teams'!$Y$7:$AC$26,MATCH($A198,'Shortlist teams'!$X$7:$X$26,1),MATCH($C198,'Shortlist teams'!$Y$6:$AC$6,1))=0,"",COUNTIF('De Teams'!K$5:K$25,'De Uitslagen'!$B198)*INDEX('Shortlist teams'!$Y$7:$AC$26,MATCH($A198,'Shortlist teams'!$X$7:$X$26,1),MATCH($C198,'Shortlist teams'!$Y$6:$AC$6,1))),"")</f>
        <v/>
      </c>
      <c r="N198" t="str">
        <f>IFERROR(IF(COUNTIF('De Teams'!L$5:L$25,'De Uitslagen'!$B198)*INDEX('Shortlist teams'!$Y$7:$AC$26,MATCH($A198,'Shortlist teams'!$X$7:$X$26,1),MATCH($C198,'Shortlist teams'!$Y$6:$AC$6,1))=0,"",COUNTIF('De Teams'!L$5:L$25,'De Uitslagen'!$B198)*INDEX('Shortlist teams'!$Y$7:$AC$26,MATCH($A198,'Shortlist teams'!$X$7:$X$26,1),MATCH($C198,'Shortlist teams'!$Y$6:$AC$6,1))),"")</f>
        <v/>
      </c>
      <c r="O198" t="str">
        <f>IFERROR(IF(COUNTIF('De Teams'!M$5:M$25,'De Uitslagen'!$B198)*INDEX('Shortlist teams'!$Y$7:$AC$26,MATCH($A198,'Shortlist teams'!$X$7:$X$26,1),MATCH($C198,'Shortlist teams'!$Y$6:$AC$6,1))=0,"",COUNTIF('De Teams'!M$5:M$25,'De Uitslagen'!$B198)*INDEX('Shortlist teams'!$Y$7:$AC$26,MATCH($A198,'Shortlist teams'!$X$7:$X$26,1),MATCH($C198,'Shortlist teams'!$Y$6:$AC$6,1))),"")</f>
        <v/>
      </c>
      <c r="P198" t="str">
        <f>IFERROR(IF(COUNTIF('De Teams'!N$5:N$25,'De Uitslagen'!$B198)*INDEX('Shortlist teams'!$Y$7:$AC$26,MATCH($A198,'Shortlist teams'!$X$7:$X$26,1),MATCH($C198,'Shortlist teams'!$Y$6:$AC$6,1))=0,"",COUNTIF('De Teams'!N$5:N$25,'De Uitslagen'!$B198)*INDEX('Shortlist teams'!$Y$7:$AC$26,MATCH($A198,'Shortlist teams'!$X$7:$X$26,1),MATCH($C198,'Shortlist teams'!$Y$6:$AC$6,1))),"")</f>
        <v/>
      </c>
      <c r="Q198" t="str">
        <f>IFERROR(IF(COUNTIF('De Teams'!O$5:O$25,'De Uitslagen'!$B198)*INDEX('Shortlist teams'!$Y$7:$AC$26,MATCH($A198,'Shortlist teams'!$X$7:$X$26,1),MATCH($C198,'Shortlist teams'!$Y$6:$AC$6,1))=0,"",COUNTIF('De Teams'!O$5:O$25,'De Uitslagen'!$B198)*INDEX('Shortlist teams'!$Y$7:$AC$26,MATCH($A198,'Shortlist teams'!$X$7:$X$26,1),MATCH($C198,'Shortlist teams'!$Y$6:$AC$6,1))),"")</f>
        <v/>
      </c>
      <c r="R198" s="3"/>
    </row>
    <row r="199" spans="1:18" ht="14.4" x14ac:dyDescent="0.3">
      <c r="A199" s="1">
        <v>10</v>
      </c>
      <c r="B199" s="5" t="s">
        <v>213</v>
      </c>
      <c r="C199" s="88" t="str">
        <f>IFERROR(VLOOKUP('De Uitslagen'!B199,'Shortlist teams'!B:C,2,FALSE),"")</f>
        <v>HC</v>
      </c>
      <c r="D199">
        <f>IFERROR(IF(COUNTIF('De Teams'!B$5:B$25,'De Uitslagen'!$B199)*INDEX('Shortlist teams'!$Y$7:$AC$26,MATCH($A199,'Shortlist teams'!$X$7:$X$26,1),MATCH($C199,'Shortlist teams'!$Y$6:$AC$6,1))=0,"",COUNTIF('De Teams'!B$5:B$25,'De Uitslagen'!$B199)*INDEX('Shortlist teams'!$Y$7:$AC$26,MATCH($A199,'Shortlist teams'!$X$7:$X$26,1),MATCH($C199,'Shortlist teams'!$Y$6:$AC$6,1))),"")</f>
        <v>7</v>
      </c>
      <c r="E199">
        <f>IFERROR(IF(COUNTIF('De Teams'!C$5:C$25,'De Uitslagen'!$B199)*INDEX('Shortlist teams'!$Y$7:$AC$26,MATCH($A199,'Shortlist teams'!$X$7:$X$26,1),MATCH($C199,'Shortlist teams'!$Y$6:$AC$6,1))=0,"",COUNTIF('De Teams'!C$5:C$25,'De Uitslagen'!$B199)*INDEX('Shortlist teams'!$Y$7:$AC$26,MATCH($A199,'Shortlist teams'!$X$7:$X$26,1),MATCH($C199,'Shortlist teams'!$Y$6:$AC$6,1))),"")</f>
        <v>7</v>
      </c>
      <c r="F199">
        <f>IFERROR(IF(COUNTIF('De Teams'!D$5:D$25,'De Uitslagen'!$B199)*INDEX('Shortlist teams'!$Y$7:$AC$26,MATCH($A199,'Shortlist teams'!$X$7:$X$26,1),MATCH($C199,'Shortlist teams'!$Y$6:$AC$6,1))=0,"",COUNTIF('De Teams'!D$5:D$25,'De Uitslagen'!$B199)*INDEX('Shortlist teams'!$Y$7:$AC$26,MATCH($A199,'Shortlist teams'!$X$7:$X$26,1),MATCH($C199,'Shortlist teams'!$Y$6:$AC$6,1))),"")</f>
        <v>7</v>
      </c>
      <c r="G199">
        <f>IFERROR(IF(COUNTIF('De Teams'!E$5:E$25,'De Uitslagen'!$B199)*INDEX('Shortlist teams'!$Y$7:$AC$26,MATCH($A199,'Shortlist teams'!$X$7:$X$26,1),MATCH($C199,'Shortlist teams'!$Y$6:$AC$6,1))=0,"",COUNTIF('De Teams'!E$5:E$25,'De Uitslagen'!$B199)*INDEX('Shortlist teams'!$Y$7:$AC$26,MATCH($A199,'Shortlist teams'!$X$7:$X$26,1),MATCH($C199,'Shortlist teams'!$Y$6:$AC$6,1))),"")</f>
        <v>7</v>
      </c>
      <c r="H199">
        <f>IFERROR(IF(COUNTIF('De Teams'!F$5:F$25,'De Uitslagen'!$B199)*INDEX('Shortlist teams'!$Y$7:$AC$26,MATCH($A199,'Shortlist teams'!$X$7:$X$26,1),MATCH($C199,'Shortlist teams'!$Y$6:$AC$6,1))=0,"",COUNTIF('De Teams'!F$5:F$25,'De Uitslagen'!$B199)*INDEX('Shortlist teams'!$Y$7:$AC$26,MATCH($A199,'Shortlist teams'!$X$7:$X$26,1),MATCH($C199,'Shortlist teams'!$Y$6:$AC$6,1))),"")</f>
        <v>7</v>
      </c>
      <c r="I199">
        <f>IFERROR(IF(COUNTIF('De Teams'!G$5:G$25,'De Uitslagen'!$B199)*INDEX('Shortlist teams'!$Y$7:$AC$26,MATCH($A199,'Shortlist teams'!$X$7:$X$26,1),MATCH($C199,'Shortlist teams'!$Y$6:$AC$6,1))=0,"",COUNTIF('De Teams'!G$5:G$25,'De Uitslagen'!$B199)*INDEX('Shortlist teams'!$Y$7:$AC$26,MATCH($A199,'Shortlist teams'!$X$7:$X$26,1),MATCH($C199,'Shortlist teams'!$Y$6:$AC$6,1))),"")</f>
        <v>7</v>
      </c>
      <c r="J199" t="str">
        <f>IFERROR(IF(COUNTIF('De Teams'!H$5:H$25,'De Uitslagen'!$B199)*INDEX('Shortlist teams'!$Y$7:$AC$26,MATCH($A199,'Shortlist teams'!$X$7:$X$26,1),MATCH($C199,'Shortlist teams'!$Y$6:$AC$6,1))=0,"",COUNTIF('De Teams'!H$5:H$25,'De Uitslagen'!$B199)*INDEX('Shortlist teams'!$Y$7:$AC$26,MATCH($A199,'Shortlist teams'!$X$7:$X$26,1),MATCH($C199,'Shortlist teams'!$Y$6:$AC$6,1))),"")</f>
        <v/>
      </c>
      <c r="K199">
        <f>IFERROR(IF(COUNTIF('De Teams'!I$5:I$25,'De Uitslagen'!$B199)*INDEX('Shortlist teams'!$Y$7:$AC$26,MATCH($A199,'Shortlist teams'!$X$7:$X$26,1),MATCH($C199,'Shortlist teams'!$Y$6:$AC$6,1))=0,"",COUNTIF('De Teams'!I$5:I$25,'De Uitslagen'!$B199)*INDEX('Shortlist teams'!$Y$7:$AC$26,MATCH($A199,'Shortlist teams'!$X$7:$X$26,1),MATCH($C199,'Shortlist teams'!$Y$6:$AC$6,1))),"")</f>
        <v>7</v>
      </c>
      <c r="L199">
        <f>IFERROR(IF(COUNTIF('De Teams'!J$5:J$25,'De Uitslagen'!$B199)*INDEX('Shortlist teams'!$Y$7:$AC$26,MATCH($A199,'Shortlist teams'!$X$7:$X$26,1),MATCH($C199,'Shortlist teams'!$Y$6:$AC$6,1))=0,"",COUNTIF('De Teams'!J$5:J$25,'De Uitslagen'!$B199)*INDEX('Shortlist teams'!$Y$7:$AC$26,MATCH($A199,'Shortlist teams'!$X$7:$X$26,1),MATCH($C199,'Shortlist teams'!$Y$6:$AC$6,1))),"")</f>
        <v>7</v>
      </c>
      <c r="M199" t="str">
        <f>IFERROR(IF(COUNTIF('De Teams'!K$5:K$25,'De Uitslagen'!$B199)*INDEX('Shortlist teams'!$Y$7:$AC$26,MATCH($A199,'Shortlist teams'!$X$7:$X$26,1),MATCH($C199,'Shortlist teams'!$Y$6:$AC$6,1))=0,"",COUNTIF('De Teams'!K$5:K$25,'De Uitslagen'!$B199)*INDEX('Shortlist teams'!$Y$7:$AC$26,MATCH($A199,'Shortlist teams'!$X$7:$X$26,1),MATCH($C199,'Shortlist teams'!$Y$6:$AC$6,1))),"")</f>
        <v/>
      </c>
      <c r="N199">
        <f>IFERROR(IF(COUNTIF('De Teams'!L$5:L$25,'De Uitslagen'!$B199)*INDEX('Shortlist teams'!$Y$7:$AC$26,MATCH($A199,'Shortlist teams'!$X$7:$X$26,1),MATCH($C199,'Shortlist teams'!$Y$6:$AC$6,1))=0,"",COUNTIF('De Teams'!L$5:L$25,'De Uitslagen'!$B199)*INDEX('Shortlist teams'!$Y$7:$AC$26,MATCH($A199,'Shortlist teams'!$X$7:$X$26,1),MATCH($C199,'Shortlist teams'!$Y$6:$AC$6,1))),"")</f>
        <v>7</v>
      </c>
      <c r="O199" t="str">
        <f>IFERROR(IF(COUNTIF('De Teams'!M$5:M$25,'De Uitslagen'!$B199)*INDEX('Shortlist teams'!$Y$7:$AC$26,MATCH($A199,'Shortlist teams'!$X$7:$X$26,1),MATCH($C199,'Shortlist teams'!$Y$6:$AC$6,1))=0,"",COUNTIF('De Teams'!M$5:M$25,'De Uitslagen'!$B199)*INDEX('Shortlist teams'!$Y$7:$AC$26,MATCH($A199,'Shortlist teams'!$X$7:$X$26,1),MATCH($C199,'Shortlist teams'!$Y$6:$AC$6,1))),"")</f>
        <v/>
      </c>
      <c r="P199" t="str">
        <f>IFERROR(IF(COUNTIF('De Teams'!N$5:N$25,'De Uitslagen'!$B199)*INDEX('Shortlist teams'!$Y$7:$AC$26,MATCH($A199,'Shortlist teams'!$X$7:$X$26,1),MATCH($C199,'Shortlist teams'!$Y$6:$AC$6,1))=0,"",COUNTIF('De Teams'!N$5:N$25,'De Uitslagen'!$B199)*INDEX('Shortlist teams'!$Y$7:$AC$26,MATCH($A199,'Shortlist teams'!$X$7:$X$26,1),MATCH($C199,'Shortlist teams'!$Y$6:$AC$6,1))),"")</f>
        <v/>
      </c>
      <c r="Q199">
        <f>IFERROR(IF(COUNTIF('De Teams'!O$5:O$25,'De Uitslagen'!$B199)*INDEX('Shortlist teams'!$Y$7:$AC$26,MATCH($A199,'Shortlist teams'!$X$7:$X$26,1),MATCH($C199,'Shortlist teams'!$Y$6:$AC$6,1))=0,"",COUNTIF('De Teams'!O$5:O$25,'De Uitslagen'!$B199)*INDEX('Shortlist teams'!$Y$7:$AC$26,MATCH($A199,'Shortlist teams'!$X$7:$X$26,1),MATCH($C199,'Shortlist teams'!$Y$6:$AC$6,1))),"")</f>
        <v>7</v>
      </c>
      <c r="R199" s="3"/>
    </row>
    <row r="200" spans="1:18" ht="14.4" x14ac:dyDescent="0.3">
      <c r="A200" s="1">
        <v>11</v>
      </c>
      <c r="B200" s="7" t="s">
        <v>172</v>
      </c>
      <c r="C200" s="88">
        <f>IFERROR(VLOOKUP('De Uitslagen'!B200,'Shortlist teams'!B:C,2,FALSE),"")</f>
        <v>4</v>
      </c>
      <c r="D200" t="str">
        <f>IFERROR(IF(COUNTIF('De Teams'!B$5:B$25,'De Uitslagen'!$B200)*INDEX('Shortlist teams'!$Y$7:$AC$26,MATCH($A200,'Shortlist teams'!$X$7:$X$26,1),MATCH($C200,'Shortlist teams'!$Y$6:$AC$6,1))=0,"",COUNTIF('De Teams'!B$5:B$25,'De Uitslagen'!$B200)*INDEX('Shortlist teams'!$Y$7:$AC$26,MATCH($A200,'Shortlist teams'!$X$7:$X$26,1),MATCH($C200,'Shortlist teams'!$Y$6:$AC$6,1))),"")</f>
        <v/>
      </c>
      <c r="E200" t="str">
        <f>IFERROR(IF(COUNTIF('De Teams'!C$5:C$25,'De Uitslagen'!$B200)*INDEX('Shortlist teams'!$Y$7:$AC$26,MATCH($A200,'Shortlist teams'!$X$7:$X$26,1),MATCH($C200,'Shortlist teams'!$Y$6:$AC$6,1))=0,"",COUNTIF('De Teams'!C$5:C$25,'De Uitslagen'!$B200)*INDEX('Shortlist teams'!$Y$7:$AC$26,MATCH($A200,'Shortlist teams'!$X$7:$X$26,1),MATCH($C200,'Shortlist teams'!$Y$6:$AC$6,1))),"")</f>
        <v/>
      </c>
      <c r="F200" t="str">
        <f>IFERROR(IF(COUNTIF('De Teams'!D$5:D$25,'De Uitslagen'!$B200)*INDEX('Shortlist teams'!$Y$7:$AC$26,MATCH($A200,'Shortlist teams'!$X$7:$X$26,1),MATCH($C200,'Shortlist teams'!$Y$6:$AC$6,1))=0,"",COUNTIF('De Teams'!D$5:D$25,'De Uitslagen'!$B200)*INDEX('Shortlist teams'!$Y$7:$AC$26,MATCH($A200,'Shortlist teams'!$X$7:$X$26,1),MATCH($C200,'Shortlist teams'!$Y$6:$AC$6,1))),"")</f>
        <v/>
      </c>
      <c r="G200" t="str">
        <f>IFERROR(IF(COUNTIF('De Teams'!E$5:E$25,'De Uitslagen'!$B200)*INDEX('Shortlist teams'!$Y$7:$AC$26,MATCH($A200,'Shortlist teams'!$X$7:$X$26,1),MATCH($C200,'Shortlist teams'!$Y$6:$AC$6,1))=0,"",COUNTIF('De Teams'!E$5:E$25,'De Uitslagen'!$B200)*INDEX('Shortlist teams'!$Y$7:$AC$26,MATCH($A200,'Shortlist teams'!$X$7:$X$26,1),MATCH($C200,'Shortlist teams'!$Y$6:$AC$6,1))),"")</f>
        <v/>
      </c>
      <c r="H200" t="str">
        <f>IFERROR(IF(COUNTIF('De Teams'!F$5:F$25,'De Uitslagen'!$B200)*INDEX('Shortlist teams'!$Y$7:$AC$26,MATCH($A200,'Shortlist teams'!$X$7:$X$26,1),MATCH($C200,'Shortlist teams'!$Y$6:$AC$6,1))=0,"",COUNTIF('De Teams'!F$5:F$25,'De Uitslagen'!$B200)*INDEX('Shortlist teams'!$Y$7:$AC$26,MATCH($A200,'Shortlist teams'!$X$7:$X$26,1),MATCH($C200,'Shortlist teams'!$Y$6:$AC$6,1))),"")</f>
        <v/>
      </c>
      <c r="I200" t="str">
        <f>IFERROR(IF(COUNTIF('De Teams'!G$5:G$25,'De Uitslagen'!$B200)*INDEX('Shortlist teams'!$Y$7:$AC$26,MATCH($A200,'Shortlist teams'!$X$7:$X$26,1),MATCH($C200,'Shortlist teams'!$Y$6:$AC$6,1))=0,"",COUNTIF('De Teams'!G$5:G$25,'De Uitslagen'!$B200)*INDEX('Shortlist teams'!$Y$7:$AC$26,MATCH($A200,'Shortlist teams'!$X$7:$X$26,1),MATCH($C200,'Shortlist teams'!$Y$6:$AC$6,1))),"")</f>
        <v/>
      </c>
      <c r="J200" t="str">
        <f>IFERROR(IF(COUNTIF('De Teams'!H$5:H$25,'De Uitslagen'!$B200)*INDEX('Shortlist teams'!$Y$7:$AC$26,MATCH($A200,'Shortlist teams'!$X$7:$X$26,1),MATCH($C200,'Shortlist teams'!$Y$6:$AC$6,1))=0,"",COUNTIF('De Teams'!H$5:H$25,'De Uitslagen'!$B200)*INDEX('Shortlist teams'!$Y$7:$AC$26,MATCH($A200,'Shortlist teams'!$X$7:$X$26,1),MATCH($C200,'Shortlist teams'!$Y$6:$AC$6,1))),"")</f>
        <v/>
      </c>
      <c r="K200" t="str">
        <f>IFERROR(IF(COUNTIF('De Teams'!I$5:I$25,'De Uitslagen'!$B200)*INDEX('Shortlist teams'!$Y$7:$AC$26,MATCH($A200,'Shortlist teams'!$X$7:$X$26,1),MATCH($C200,'Shortlist teams'!$Y$6:$AC$6,1))=0,"",COUNTIF('De Teams'!I$5:I$25,'De Uitslagen'!$B200)*INDEX('Shortlist teams'!$Y$7:$AC$26,MATCH($A200,'Shortlist teams'!$X$7:$X$26,1),MATCH($C200,'Shortlist teams'!$Y$6:$AC$6,1))),"")</f>
        <v/>
      </c>
      <c r="L200" t="str">
        <f>IFERROR(IF(COUNTIF('De Teams'!J$5:J$25,'De Uitslagen'!$B200)*INDEX('Shortlist teams'!$Y$7:$AC$26,MATCH($A200,'Shortlist teams'!$X$7:$X$26,1),MATCH($C200,'Shortlist teams'!$Y$6:$AC$6,1))=0,"",COUNTIF('De Teams'!J$5:J$25,'De Uitslagen'!$B200)*INDEX('Shortlist teams'!$Y$7:$AC$26,MATCH($A200,'Shortlist teams'!$X$7:$X$26,1),MATCH($C200,'Shortlist teams'!$Y$6:$AC$6,1))),"")</f>
        <v/>
      </c>
      <c r="M200" t="str">
        <f>IFERROR(IF(COUNTIF('De Teams'!K$5:K$25,'De Uitslagen'!$B200)*INDEX('Shortlist teams'!$Y$7:$AC$26,MATCH($A200,'Shortlist teams'!$X$7:$X$26,1),MATCH($C200,'Shortlist teams'!$Y$6:$AC$6,1))=0,"",COUNTIF('De Teams'!K$5:K$25,'De Uitslagen'!$B200)*INDEX('Shortlist teams'!$Y$7:$AC$26,MATCH($A200,'Shortlist teams'!$X$7:$X$26,1),MATCH($C200,'Shortlist teams'!$Y$6:$AC$6,1))),"")</f>
        <v/>
      </c>
      <c r="N200" t="str">
        <f>IFERROR(IF(COUNTIF('De Teams'!L$5:L$25,'De Uitslagen'!$B200)*INDEX('Shortlist teams'!$Y$7:$AC$26,MATCH($A200,'Shortlist teams'!$X$7:$X$26,1),MATCH($C200,'Shortlist teams'!$Y$6:$AC$6,1))=0,"",COUNTIF('De Teams'!L$5:L$25,'De Uitslagen'!$B200)*INDEX('Shortlist teams'!$Y$7:$AC$26,MATCH($A200,'Shortlist teams'!$X$7:$X$26,1),MATCH($C200,'Shortlist teams'!$Y$6:$AC$6,1))),"")</f>
        <v/>
      </c>
      <c r="O200" t="str">
        <f>IFERROR(IF(COUNTIF('De Teams'!M$5:M$25,'De Uitslagen'!$B200)*INDEX('Shortlist teams'!$Y$7:$AC$26,MATCH($A200,'Shortlist teams'!$X$7:$X$26,1),MATCH($C200,'Shortlist teams'!$Y$6:$AC$6,1))=0,"",COUNTIF('De Teams'!M$5:M$25,'De Uitslagen'!$B200)*INDEX('Shortlist teams'!$Y$7:$AC$26,MATCH($A200,'Shortlist teams'!$X$7:$X$26,1),MATCH($C200,'Shortlist teams'!$Y$6:$AC$6,1))),"")</f>
        <v/>
      </c>
      <c r="P200" t="str">
        <f>IFERROR(IF(COUNTIF('De Teams'!N$5:N$25,'De Uitslagen'!$B200)*INDEX('Shortlist teams'!$Y$7:$AC$26,MATCH($A200,'Shortlist teams'!$X$7:$X$26,1),MATCH($C200,'Shortlist teams'!$Y$6:$AC$6,1))=0,"",COUNTIF('De Teams'!N$5:N$25,'De Uitslagen'!$B200)*INDEX('Shortlist teams'!$Y$7:$AC$26,MATCH($A200,'Shortlist teams'!$X$7:$X$26,1),MATCH($C200,'Shortlist teams'!$Y$6:$AC$6,1))),"")</f>
        <v/>
      </c>
      <c r="Q200" t="str">
        <f>IFERROR(IF(COUNTIF('De Teams'!O$5:O$25,'De Uitslagen'!$B200)*INDEX('Shortlist teams'!$Y$7:$AC$26,MATCH($A200,'Shortlist teams'!$X$7:$X$26,1),MATCH($C200,'Shortlist teams'!$Y$6:$AC$6,1))=0,"",COUNTIF('De Teams'!O$5:O$25,'De Uitslagen'!$B200)*INDEX('Shortlist teams'!$Y$7:$AC$26,MATCH($A200,'Shortlist teams'!$X$7:$X$26,1),MATCH($C200,'Shortlist teams'!$Y$6:$AC$6,1))),"")</f>
        <v/>
      </c>
      <c r="R200" s="3"/>
    </row>
    <row r="201" spans="1:18" ht="14.4" x14ac:dyDescent="0.3">
      <c r="A201" s="1">
        <v>12</v>
      </c>
      <c r="B201" s="8" t="s">
        <v>119</v>
      </c>
      <c r="C201" s="88">
        <f>IFERROR(VLOOKUP('De Uitslagen'!B201,'Shortlist teams'!B:C,2,FALSE),"")</f>
        <v>3</v>
      </c>
      <c r="D201">
        <f>IFERROR(IF(COUNTIF('De Teams'!B$5:B$25,'De Uitslagen'!$B201)*INDEX('Shortlist teams'!$Y$7:$AC$26,MATCH($A201,'Shortlist teams'!$X$7:$X$26,1),MATCH($C201,'Shortlist teams'!$Y$6:$AC$6,1))=0,"",COUNTIF('De Teams'!B$5:B$25,'De Uitslagen'!$B201)*INDEX('Shortlist teams'!$Y$7:$AC$26,MATCH($A201,'Shortlist teams'!$X$7:$X$26,1),MATCH($C201,'Shortlist teams'!$Y$6:$AC$6,1))),"")</f>
        <v>12</v>
      </c>
      <c r="E201" t="str">
        <f>IFERROR(IF(COUNTIF('De Teams'!C$5:C$25,'De Uitslagen'!$B201)*INDEX('Shortlist teams'!$Y$7:$AC$26,MATCH($A201,'Shortlist teams'!$X$7:$X$26,1),MATCH($C201,'Shortlist teams'!$Y$6:$AC$6,1))=0,"",COUNTIF('De Teams'!C$5:C$25,'De Uitslagen'!$B201)*INDEX('Shortlist teams'!$Y$7:$AC$26,MATCH($A201,'Shortlist teams'!$X$7:$X$26,1),MATCH($C201,'Shortlist teams'!$Y$6:$AC$6,1))),"")</f>
        <v/>
      </c>
      <c r="F201">
        <f>IFERROR(IF(COUNTIF('De Teams'!D$5:D$25,'De Uitslagen'!$B201)*INDEX('Shortlist teams'!$Y$7:$AC$26,MATCH($A201,'Shortlist teams'!$X$7:$X$26,1),MATCH($C201,'Shortlist teams'!$Y$6:$AC$6,1))=0,"",COUNTIF('De Teams'!D$5:D$25,'De Uitslagen'!$B201)*INDEX('Shortlist teams'!$Y$7:$AC$26,MATCH($A201,'Shortlist teams'!$X$7:$X$26,1),MATCH($C201,'Shortlist teams'!$Y$6:$AC$6,1))),"")</f>
        <v>12</v>
      </c>
      <c r="G201">
        <f>IFERROR(IF(COUNTIF('De Teams'!E$5:E$25,'De Uitslagen'!$B201)*INDEX('Shortlist teams'!$Y$7:$AC$26,MATCH($A201,'Shortlist teams'!$X$7:$X$26,1),MATCH($C201,'Shortlist teams'!$Y$6:$AC$6,1))=0,"",COUNTIF('De Teams'!E$5:E$25,'De Uitslagen'!$B201)*INDEX('Shortlist teams'!$Y$7:$AC$26,MATCH($A201,'Shortlist teams'!$X$7:$X$26,1),MATCH($C201,'Shortlist teams'!$Y$6:$AC$6,1))),"")</f>
        <v>12</v>
      </c>
      <c r="H201" t="str">
        <f>IFERROR(IF(COUNTIF('De Teams'!F$5:F$25,'De Uitslagen'!$B201)*INDEX('Shortlist teams'!$Y$7:$AC$26,MATCH($A201,'Shortlist teams'!$X$7:$X$26,1),MATCH($C201,'Shortlist teams'!$Y$6:$AC$6,1))=0,"",COUNTIF('De Teams'!F$5:F$25,'De Uitslagen'!$B201)*INDEX('Shortlist teams'!$Y$7:$AC$26,MATCH($A201,'Shortlist teams'!$X$7:$X$26,1),MATCH($C201,'Shortlist teams'!$Y$6:$AC$6,1))),"")</f>
        <v/>
      </c>
      <c r="I201" t="str">
        <f>IFERROR(IF(COUNTIF('De Teams'!G$5:G$25,'De Uitslagen'!$B201)*INDEX('Shortlist teams'!$Y$7:$AC$26,MATCH($A201,'Shortlist teams'!$X$7:$X$26,1),MATCH($C201,'Shortlist teams'!$Y$6:$AC$6,1))=0,"",COUNTIF('De Teams'!G$5:G$25,'De Uitslagen'!$B201)*INDEX('Shortlist teams'!$Y$7:$AC$26,MATCH($A201,'Shortlist teams'!$X$7:$X$26,1),MATCH($C201,'Shortlist teams'!$Y$6:$AC$6,1))),"")</f>
        <v/>
      </c>
      <c r="J201" t="str">
        <f>IFERROR(IF(COUNTIF('De Teams'!H$5:H$25,'De Uitslagen'!$B201)*INDEX('Shortlist teams'!$Y$7:$AC$26,MATCH($A201,'Shortlist teams'!$X$7:$X$26,1),MATCH($C201,'Shortlist teams'!$Y$6:$AC$6,1))=0,"",COUNTIF('De Teams'!H$5:H$25,'De Uitslagen'!$B201)*INDEX('Shortlist teams'!$Y$7:$AC$26,MATCH($A201,'Shortlist teams'!$X$7:$X$26,1),MATCH($C201,'Shortlist teams'!$Y$6:$AC$6,1))),"")</f>
        <v/>
      </c>
      <c r="K201">
        <f>IFERROR(IF(COUNTIF('De Teams'!I$5:I$25,'De Uitslagen'!$B201)*INDEX('Shortlist teams'!$Y$7:$AC$26,MATCH($A201,'Shortlist teams'!$X$7:$X$26,1),MATCH($C201,'Shortlist teams'!$Y$6:$AC$6,1))=0,"",COUNTIF('De Teams'!I$5:I$25,'De Uitslagen'!$B201)*INDEX('Shortlist teams'!$Y$7:$AC$26,MATCH($A201,'Shortlist teams'!$X$7:$X$26,1),MATCH($C201,'Shortlist teams'!$Y$6:$AC$6,1))),"")</f>
        <v>12</v>
      </c>
      <c r="L201">
        <f>IFERROR(IF(COUNTIF('De Teams'!J$5:J$25,'De Uitslagen'!$B201)*INDEX('Shortlist teams'!$Y$7:$AC$26,MATCH($A201,'Shortlist teams'!$X$7:$X$26,1),MATCH($C201,'Shortlist teams'!$Y$6:$AC$6,1))=0,"",COUNTIF('De Teams'!J$5:J$25,'De Uitslagen'!$B201)*INDEX('Shortlist teams'!$Y$7:$AC$26,MATCH($A201,'Shortlist teams'!$X$7:$X$26,1),MATCH($C201,'Shortlist teams'!$Y$6:$AC$6,1))),"")</f>
        <v>12</v>
      </c>
      <c r="M201" t="str">
        <f>IFERROR(IF(COUNTIF('De Teams'!K$5:K$25,'De Uitslagen'!$B201)*INDEX('Shortlist teams'!$Y$7:$AC$26,MATCH($A201,'Shortlist teams'!$X$7:$X$26,1),MATCH($C201,'Shortlist teams'!$Y$6:$AC$6,1))=0,"",COUNTIF('De Teams'!K$5:K$25,'De Uitslagen'!$B201)*INDEX('Shortlist teams'!$Y$7:$AC$26,MATCH($A201,'Shortlist teams'!$X$7:$X$26,1),MATCH($C201,'Shortlist teams'!$Y$6:$AC$6,1))),"")</f>
        <v/>
      </c>
      <c r="N201" t="str">
        <f>IFERROR(IF(COUNTIF('De Teams'!L$5:L$25,'De Uitslagen'!$B201)*INDEX('Shortlist teams'!$Y$7:$AC$26,MATCH($A201,'Shortlist teams'!$X$7:$X$26,1),MATCH($C201,'Shortlist teams'!$Y$6:$AC$6,1))=0,"",COUNTIF('De Teams'!L$5:L$25,'De Uitslagen'!$B201)*INDEX('Shortlist teams'!$Y$7:$AC$26,MATCH($A201,'Shortlist teams'!$X$7:$X$26,1),MATCH($C201,'Shortlist teams'!$Y$6:$AC$6,1))),"")</f>
        <v/>
      </c>
      <c r="O201" t="str">
        <f>IFERROR(IF(COUNTIF('De Teams'!M$5:M$25,'De Uitslagen'!$B201)*INDEX('Shortlist teams'!$Y$7:$AC$26,MATCH($A201,'Shortlist teams'!$X$7:$X$26,1),MATCH($C201,'Shortlist teams'!$Y$6:$AC$6,1))=0,"",COUNTIF('De Teams'!M$5:M$25,'De Uitslagen'!$B201)*INDEX('Shortlist teams'!$Y$7:$AC$26,MATCH($A201,'Shortlist teams'!$X$7:$X$26,1),MATCH($C201,'Shortlist teams'!$Y$6:$AC$6,1))),"")</f>
        <v/>
      </c>
      <c r="P201">
        <f>IFERROR(IF(COUNTIF('De Teams'!N$5:N$25,'De Uitslagen'!$B201)*INDEX('Shortlist teams'!$Y$7:$AC$26,MATCH($A201,'Shortlist teams'!$X$7:$X$26,1),MATCH($C201,'Shortlist teams'!$Y$6:$AC$6,1))=0,"",COUNTIF('De Teams'!N$5:N$25,'De Uitslagen'!$B201)*INDEX('Shortlist teams'!$Y$7:$AC$26,MATCH($A201,'Shortlist teams'!$X$7:$X$26,1),MATCH($C201,'Shortlist teams'!$Y$6:$AC$6,1))),"")</f>
        <v>12</v>
      </c>
      <c r="Q201" t="str">
        <f>IFERROR(IF(COUNTIF('De Teams'!O$5:O$25,'De Uitslagen'!$B201)*INDEX('Shortlist teams'!$Y$7:$AC$26,MATCH($A201,'Shortlist teams'!$X$7:$X$26,1),MATCH($C201,'Shortlist teams'!$Y$6:$AC$6,1))=0,"",COUNTIF('De Teams'!O$5:O$25,'De Uitslagen'!$B201)*INDEX('Shortlist teams'!$Y$7:$AC$26,MATCH($A201,'Shortlist teams'!$X$7:$X$26,1),MATCH($C201,'Shortlist teams'!$Y$6:$AC$6,1))),"")</f>
        <v/>
      </c>
      <c r="R201" s="3"/>
    </row>
    <row r="202" spans="1:18" ht="14.4" x14ac:dyDescent="0.3">
      <c r="A202" s="1">
        <v>13</v>
      </c>
      <c r="B202" s="51" t="s">
        <v>4</v>
      </c>
      <c r="C202" s="88" t="str">
        <f>IFERROR(VLOOKUP('De Uitslagen'!B202,'Shortlist teams'!B:C,2,FALSE),"")</f>
        <v>HC</v>
      </c>
      <c r="D202">
        <f>IFERROR(IF(COUNTIF('De Teams'!B$5:B$25,'De Uitslagen'!$B202)*INDEX('Shortlist teams'!$Y$7:$AC$26,MATCH($A202,'Shortlist teams'!$X$7:$X$26,1),MATCH($C202,'Shortlist teams'!$Y$6:$AC$6,1))=0,"",COUNTIF('De Teams'!B$5:B$25,'De Uitslagen'!$B202)*INDEX('Shortlist teams'!$Y$7:$AC$26,MATCH($A202,'Shortlist teams'!$X$7:$X$26,1),MATCH($C202,'Shortlist teams'!$Y$6:$AC$6,1))),"")</f>
        <v>5</v>
      </c>
      <c r="E202">
        <f>IFERROR(IF(COUNTIF('De Teams'!C$5:C$25,'De Uitslagen'!$B202)*INDEX('Shortlist teams'!$Y$7:$AC$26,MATCH($A202,'Shortlist teams'!$X$7:$X$26,1),MATCH($C202,'Shortlist teams'!$Y$6:$AC$6,1))=0,"",COUNTIF('De Teams'!C$5:C$25,'De Uitslagen'!$B202)*INDEX('Shortlist teams'!$Y$7:$AC$26,MATCH($A202,'Shortlist teams'!$X$7:$X$26,1),MATCH($C202,'Shortlist teams'!$Y$6:$AC$6,1))),"")</f>
        <v>5</v>
      </c>
      <c r="F202">
        <f>IFERROR(IF(COUNTIF('De Teams'!D$5:D$25,'De Uitslagen'!$B202)*INDEX('Shortlist teams'!$Y$7:$AC$26,MATCH($A202,'Shortlist teams'!$X$7:$X$26,1),MATCH($C202,'Shortlist teams'!$Y$6:$AC$6,1))=0,"",COUNTIF('De Teams'!D$5:D$25,'De Uitslagen'!$B202)*INDEX('Shortlist teams'!$Y$7:$AC$26,MATCH($A202,'Shortlist teams'!$X$7:$X$26,1),MATCH($C202,'Shortlist teams'!$Y$6:$AC$6,1))),"")</f>
        <v>5</v>
      </c>
      <c r="G202">
        <f>IFERROR(IF(COUNTIF('De Teams'!E$5:E$25,'De Uitslagen'!$B202)*INDEX('Shortlist teams'!$Y$7:$AC$26,MATCH($A202,'Shortlist teams'!$X$7:$X$26,1),MATCH($C202,'Shortlist teams'!$Y$6:$AC$6,1))=0,"",COUNTIF('De Teams'!E$5:E$25,'De Uitslagen'!$B202)*INDEX('Shortlist teams'!$Y$7:$AC$26,MATCH($A202,'Shortlist teams'!$X$7:$X$26,1),MATCH($C202,'Shortlist teams'!$Y$6:$AC$6,1))),"")</f>
        <v>5</v>
      </c>
      <c r="H202">
        <f>IFERROR(IF(COUNTIF('De Teams'!F$5:F$25,'De Uitslagen'!$B202)*INDEX('Shortlist teams'!$Y$7:$AC$26,MATCH($A202,'Shortlist teams'!$X$7:$X$26,1),MATCH($C202,'Shortlist teams'!$Y$6:$AC$6,1))=0,"",COUNTIF('De Teams'!F$5:F$25,'De Uitslagen'!$B202)*INDEX('Shortlist teams'!$Y$7:$AC$26,MATCH($A202,'Shortlist teams'!$X$7:$X$26,1),MATCH($C202,'Shortlist teams'!$Y$6:$AC$6,1))),"")</f>
        <v>5</v>
      </c>
      <c r="I202">
        <f>IFERROR(IF(COUNTIF('De Teams'!G$5:G$25,'De Uitslagen'!$B202)*INDEX('Shortlist teams'!$Y$7:$AC$26,MATCH($A202,'Shortlist teams'!$X$7:$X$26,1),MATCH($C202,'Shortlist teams'!$Y$6:$AC$6,1))=0,"",COUNTIF('De Teams'!G$5:G$25,'De Uitslagen'!$B202)*INDEX('Shortlist teams'!$Y$7:$AC$26,MATCH($A202,'Shortlist teams'!$X$7:$X$26,1),MATCH($C202,'Shortlist teams'!$Y$6:$AC$6,1))),"")</f>
        <v>5</v>
      </c>
      <c r="J202">
        <f>IFERROR(IF(COUNTIF('De Teams'!H$5:H$25,'De Uitslagen'!$B202)*INDEX('Shortlist teams'!$Y$7:$AC$26,MATCH($A202,'Shortlist teams'!$X$7:$X$26,1),MATCH($C202,'Shortlist teams'!$Y$6:$AC$6,1))=0,"",COUNTIF('De Teams'!H$5:H$25,'De Uitslagen'!$B202)*INDEX('Shortlist teams'!$Y$7:$AC$26,MATCH($A202,'Shortlist teams'!$X$7:$X$26,1),MATCH($C202,'Shortlist teams'!$Y$6:$AC$6,1))),"")</f>
        <v>5</v>
      </c>
      <c r="K202">
        <f>IFERROR(IF(COUNTIF('De Teams'!I$5:I$25,'De Uitslagen'!$B202)*INDEX('Shortlist teams'!$Y$7:$AC$26,MATCH($A202,'Shortlist teams'!$X$7:$X$26,1),MATCH($C202,'Shortlist teams'!$Y$6:$AC$6,1))=0,"",COUNTIF('De Teams'!I$5:I$25,'De Uitslagen'!$B202)*INDEX('Shortlist teams'!$Y$7:$AC$26,MATCH($A202,'Shortlist teams'!$X$7:$X$26,1),MATCH($C202,'Shortlist teams'!$Y$6:$AC$6,1))),"")</f>
        <v>5</v>
      </c>
      <c r="L202">
        <f>IFERROR(IF(COUNTIF('De Teams'!J$5:J$25,'De Uitslagen'!$B202)*INDEX('Shortlist teams'!$Y$7:$AC$26,MATCH($A202,'Shortlist teams'!$X$7:$X$26,1),MATCH($C202,'Shortlist teams'!$Y$6:$AC$6,1))=0,"",COUNTIF('De Teams'!J$5:J$25,'De Uitslagen'!$B202)*INDEX('Shortlist teams'!$Y$7:$AC$26,MATCH($A202,'Shortlist teams'!$X$7:$X$26,1),MATCH($C202,'Shortlist teams'!$Y$6:$AC$6,1))),"")</f>
        <v>5</v>
      </c>
      <c r="M202">
        <f>IFERROR(IF(COUNTIF('De Teams'!K$5:K$25,'De Uitslagen'!$B202)*INDEX('Shortlist teams'!$Y$7:$AC$26,MATCH($A202,'Shortlist teams'!$X$7:$X$26,1),MATCH($C202,'Shortlist teams'!$Y$6:$AC$6,1))=0,"",COUNTIF('De Teams'!K$5:K$25,'De Uitslagen'!$B202)*INDEX('Shortlist teams'!$Y$7:$AC$26,MATCH($A202,'Shortlist teams'!$X$7:$X$26,1),MATCH($C202,'Shortlist teams'!$Y$6:$AC$6,1))),"")</f>
        <v>5</v>
      </c>
      <c r="N202">
        <f>IFERROR(IF(COUNTIF('De Teams'!L$5:L$25,'De Uitslagen'!$B202)*INDEX('Shortlist teams'!$Y$7:$AC$26,MATCH($A202,'Shortlist teams'!$X$7:$X$26,1),MATCH($C202,'Shortlist teams'!$Y$6:$AC$6,1))=0,"",COUNTIF('De Teams'!L$5:L$25,'De Uitslagen'!$B202)*INDEX('Shortlist teams'!$Y$7:$AC$26,MATCH($A202,'Shortlist teams'!$X$7:$X$26,1),MATCH($C202,'Shortlist teams'!$Y$6:$AC$6,1))),"")</f>
        <v>5</v>
      </c>
      <c r="O202">
        <f>IFERROR(IF(COUNTIF('De Teams'!M$5:M$25,'De Uitslagen'!$B202)*INDEX('Shortlist teams'!$Y$7:$AC$26,MATCH($A202,'Shortlist teams'!$X$7:$X$26,1),MATCH($C202,'Shortlist teams'!$Y$6:$AC$6,1))=0,"",COUNTIF('De Teams'!M$5:M$25,'De Uitslagen'!$B202)*INDEX('Shortlist teams'!$Y$7:$AC$26,MATCH($A202,'Shortlist teams'!$X$7:$X$26,1),MATCH($C202,'Shortlist teams'!$Y$6:$AC$6,1))),"")</f>
        <v>5</v>
      </c>
      <c r="P202">
        <f>IFERROR(IF(COUNTIF('De Teams'!N$5:N$25,'De Uitslagen'!$B202)*INDEX('Shortlist teams'!$Y$7:$AC$26,MATCH($A202,'Shortlist teams'!$X$7:$X$26,1),MATCH($C202,'Shortlist teams'!$Y$6:$AC$6,1))=0,"",COUNTIF('De Teams'!N$5:N$25,'De Uitslagen'!$B202)*INDEX('Shortlist teams'!$Y$7:$AC$26,MATCH($A202,'Shortlist teams'!$X$7:$X$26,1),MATCH($C202,'Shortlist teams'!$Y$6:$AC$6,1))),"")</f>
        <v>5</v>
      </c>
      <c r="Q202">
        <f>IFERROR(IF(COUNTIF('De Teams'!O$5:O$25,'De Uitslagen'!$B202)*INDEX('Shortlist teams'!$Y$7:$AC$26,MATCH($A202,'Shortlist teams'!$X$7:$X$26,1),MATCH($C202,'Shortlist teams'!$Y$6:$AC$6,1))=0,"",COUNTIF('De Teams'!O$5:O$25,'De Uitslagen'!$B202)*INDEX('Shortlist teams'!$Y$7:$AC$26,MATCH($A202,'Shortlist teams'!$X$7:$X$26,1),MATCH($C202,'Shortlist teams'!$Y$6:$AC$6,1))),"")</f>
        <v>5</v>
      </c>
      <c r="R202" s="3"/>
    </row>
    <row r="203" spans="1:18" ht="14.4" x14ac:dyDescent="0.3">
      <c r="A203" s="1">
        <v>14</v>
      </c>
      <c r="B203" s="8" t="s">
        <v>175</v>
      </c>
      <c r="C203" s="88">
        <f>IFERROR(VLOOKUP('De Uitslagen'!B203,'Shortlist teams'!B:C,2,FALSE),"")</f>
        <v>4</v>
      </c>
      <c r="D203" t="str">
        <f>IFERROR(IF(COUNTIF('De Teams'!B$5:B$25,'De Uitslagen'!$B203)*INDEX('Shortlist teams'!$Y$7:$AC$26,MATCH($A203,'Shortlist teams'!$X$7:$X$26,1),MATCH($C203,'Shortlist teams'!$Y$6:$AC$6,1))=0,"",COUNTIF('De Teams'!B$5:B$25,'De Uitslagen'!$B203)*INDEX('Shortlist teams'!$Y$7:$AC$26,MATCH($A203,'Shortlist teams'!$X$7:$X$26,1),MATCH($C203,'Shortlist teams'!$Y$6:$AC$6,1))),"")</f>
        <v/>
      </c>
      <c r="E203" t="str">
        <f>IFERROR(IF(COUNTIF('De Teams'!C$5:C$25,'De Uitslagen'!$B203)*INDEX('Shortlist teams'!$Y$7:$AC$26,MATCH($A203,'Shortlist teams'!$X$7:$X$26,1),MATCH($C203,'Shortlist teams'!$Y$6:$AC$6,1))=0,"",COUNTIF('De Teams'!C$5:C$25,'De Uitslagen'!$B203)*INDEX('Shortlist teams'!$Y$7:$AC$26,MATCH($A203,'Shortlist teams'!$X$7:$X$26,1),MATCH($C203,'Shortlist teams'!$Y$6:$AC$6,1))),"")</f>
        <v/>
      </c>
      <c r="F203" t="str">
        <f>IFERROR(IF(COUNTIF('De Teams'!D$5:D$25,'De Uitslagen'!$B203)*INDEX('Shortlist teams'!$Y$7:$AC$26,MATCH($A203,'Shortlist teams'!$X$7:$X$26,1),MATCH($C203,'Shortlist teams'!$Y$6:$AC$6,1))=0,"",COUNTIF('De Teams'!D$5:D$25,'De Uitslagen'!$B203)*INDEX('Shortlist teams'!$Y$7:$AC$26,MATCH($A203,'Shortlist teams'!$X$7:$X$26,1),MATCH($C203,'Shortlist teams'!$Y$6:$AC$6,1))),"")</f>
        <v/>
      </c>
      <c r="G203" t="str">
        <f>IFERROR(IF(COUNTIF('De Teams'!E$5:E$25,'De Uitslagen'!$B203)*INDEX('Shortlist teams'!$Y$7:$AC$26,MATCH($A203,'Shortlist teams'!$X$7:$X$26,1),MATCH($C203,'Shortlist teams'!$Y$6:$AC$6,1))=0,"",COUNTIF('De Teams'!E$5:E$25,'De Uitslagen'!$B203)*INDEX('Shortlist teams'!$Y$7:$AC$26,MATCH($A203,'Shortlist teams'!$X$7:$X$26,1),MATCH($C203,'Shortlist teams'!$Y$6:$AC$6,1))),"")</f>
        <v/>
      </c>
      <c r="H203" t="str">
        <f>IFERROR(IF(COUNTIF('De Teams'!F$5:F$25,'De Uitslagen'!$B203)*INDEX('Shortlist teams'!$Y$7:$AC$26,MATCH($A203,'Shortlist teams'!$X$7:$X$26,1),MATCH($C203,'Shortlist teams'!$Y$6:$AC$6,1))=0,"",COUNTIF('De Teams'!F$5:F$25,'De Uitslagen'!$B203)*INDEX('Shortlist teams'!$Y$7:$AC$26,MATCH($A203,'Shortlist teams'!$X$7:$X$26,1),MATCH($C203,'Shortlist teams'!$Y$6:$AC$6,1))),"")</f>
        <v/>
      </c>
      <c r="I203" t="str">
        <f>IFERROR(IF(COUNTIF('De Teams'!G$5:G$25,'De Uitslagen'!$B203)*INDEX('Shortlist teams'!$Y$7:$AC$26,MATCH($A203,'Shortlist teams'!$X$7:$X$26,1),MATCH($C203,'Shortlist teams'!$Y$6:$AC$6,1))=0,"",COUNTIF('De Teams'!G$5:G$25,'De Uitslagen'!$B203)*INDEX('Shortlist teams'!$Y$7:$AC$26,MATCH($A203,'Shortlist teams'!$X$7:$X$26,1),MATCH($C203,'Shortlist teams'!$Y$6:$AC$6,1))),"")</f>
        <v/>
      </c>
      <c r="J203" t="str">
        <f>IFERROR(IF(COUNTIF('De Teams'!H$5:H$25,'De Uitslagen'!$B203)*INDEX('Shortlist teams'!$Y$7:$AC$26,MATCH($A203,'Shortlist teams'!$X$7:$X$26,1),MATCH($C203,'Shortlist teams'!$Y$6:$AC$6,1))=0,"",COUNTIF('De Teams'!H$5:H$25,'De Uitslagen'!$B203)*INDEX('Shortlist teams'!$Y$7:$AC$26,MATCH($A203,'Shortlist teams'!$X$7:$X$26,1),MATCH($C203,'Shortlist teams'!$Y$6:$AC$6,1))),"")</f>
        <v/>
      </c>
      <c r="K203" t="str">
        <f>IFERROR(IF(COUNTIF('De Teams'!I$5:I$25,'De Uitslagen'!$B203)*INDEX('Shortlist teams'!$Y$7:$AC$26,MATCH($A203,'Shortlist teams'!$X$7:$X$26,1),MATCH($C203,'Shortlist teams'!$Y$6:$AC$6,1))=0,"",COUNTIF('De Teams'!I$5:I$25,'De Uitslagen'!$B203)*INDEX('Shortlist teams'!$Y$7:$AC$26,MATCH($A203,'Shortlist teams'!$X$7:$X$26,1),MATCH($C203,'Shortlist teams'!$Y$6:$AC$6,1))),"")</f>
        <v/>
      </c>
      <c r="L203" t="str">
        <f>IFERROR(IF(COUNTIF('De Teams'!J$5:J$25,'De Uitslagen'!$B203)*INDEX('Shortlist teams'!$Y$7:$AC$26,MATCH($A203,'Shortlist teams'!$X$7:$X$26,1),MATCH($C203,'Shortlist teams'!$Y$6:$AC$6,1))=0,"",COUNTIF('De Teams'!J$5:J$25,'De Uitslagen'!$B203)*INDEX('Shortlist teams'!$Y$7:$AC$26,MATCH($A203,'Shortlist teams'!$X$7:$X$26,1),MATCH($C203,'Shortlist teams'!$Y$6:$AC$6,1))),"")</f>
        <v/>
      </c>
      <c r="M203" t="str">
        <f>IFERROR(IF(COUNTIF('De Teams'!K$5:K$25,'De Uitslagen'!$B203)*INDEX('Shortlist teams'!$Y$7:$AC$26,MATCH($A203,'Shortlist teams'!$X$7:$X$26,1),MATCH($C203,'Shortlist teams'!$Y$6:$AC$6,1))=0,"",COUNTIF('De Teams'!K$5:K$25,'De Uitslagen'!$B203)*INDEX('Shortlist teams'!$Y$7:$AC$26,MATCH($A203,'Shortlist teams'!$X$7:$X$26,1),MATCH($C203,'Shortlist teams'!$Y$6:$AC$6,1))),"")</f>
        <v/>
      </c>
      <c r="N203" t="str">
        <f>IFERROR(IF(COUNTIF('De Teams'!L$5:L$25,'De Uitslagen'!$B203)*INDEX('Shortlist teams'!$Y$7:$AC$26,MATCH($A203,'Shortlist teams'!$X$7:$X$26,1),MATCH($C203,'Shortlist teams'!$Y$6:$AC$6,1))=0,"",COUNTIF('De Teams'!L$5:L$25,'De Uitslagen'!$B203)*INDEX('Shortlist teams'!$Y$7:$AC$26,MATCH($A203,'Shortlist teams'!$X$7:$X$26,1),MATCH($C203,'Shortlist teams'!$Y$6:$AC$6,1))),"")</f>
        <v/>
      </c>
      <c r="O203" t="str">
        <f>IFERROR(IF(COUNTIF('De Teams'!M$5:M$25,'De Uitslagen'!$B203)*INDEX('Shortlist teams'!$Y$7:$AC$26,MATCH($A203,'Shortlist teams'!$X$7:$X$26,1),MATCH($C203,'Shortlist teams'!$Y$6:$AC$6,1))=0,"",COUNTIF('De Teams'!M$5:M$25,'De Uitslagen'!$B203)*INDEX('Shortlist teams'!$Y$7:$AC$26,MATCH($A203,'Shortlist teams'!$X$7:$X$26,1),MATCH($C203,'Shortlist teams'!$Y$6:$AC$6,1))),"")</f>
        <v/>
      </c>
      <c r="P203" t="str">
        <f>IFERROR(IF(COUNTIF('De Teams'!N$5:N$25,'De Uitslagen'!$B203)*INDEX('Shortlist teams'!$Y$7:$AC$26,MATCH($A203,'Shortlist teams'!$X$7:$X$26,1),MATCH($C203,'Shortlist teams'!$Y$6:$AC$6,1))=0,"",COUNTIF('De Teams'!N$5:N$25,'De Uitslagen'!$B203)*INDEX('Shortlist teams'!$Y$7:$AC$26,MATCH($A203,'Shortlist teams'!$X$7:$X$26,1),MATCH($C203,'Shortlist teams'!$Y$6:$AC$6,1))),"")</f>
        <v/>
      </c>
      <c r="Q203" t="str">
        <f>IFERROR(IF(COUNTIF('De Teams'!O$5:O$25,'De Uitslagen'!$B203)*INDEX('Shortlist teams'!$Y$7:$AC$26,MATCH($A203,'Shortlist teams'!$X$7:$X$26,1),MATCH($C203,'Shortlist teams'!$Y$6:$AC$6,1))=0,"",COUNTIF('De Teams'!O$5:O$25,'De Uitslagen'!$B203)*INDEX('Shortlist teams'!$Y$7:$AC$26,MATCH($A203,'Shortlist teams'!$X$7:$X$26,1),MATCH($C203,'Shortlist teams'!$Y$6:$AC$6,1))),"")</f>
        <v/>
      </c>
      <c r="R203" s="3"/>
    </row>
    <row r="204" spans="1:18" ht="14.4" x14ac:dyDescent="0.3">
      <c r="A204" s="1">
        <v>15</v>
      </c>
      <c r="B204" s="7" t="s">
        <v>271</v>
      </c>
      <c r="C204" s="88">
        <f>IFERROR(VLOOKUP('De Uitslagen'!B204,'Shortlist teams'!B:C,2,FALSE),"")</f>
        <v>4</v>
      </c>
      <c r="D204" t="str">
        <f>IFERROR(IF(COUNTIF('De Teams'!B$5:B$25,'De Uitslagen'!$B204)*INDEX('Shortlist teams'!$Y$7:$AC$26,MATCH($A204,'Shortlist teams'!$X$7:$X$26,1),MATCH($C204,'Shortlist teams'!$Y$6:$AC$6,1))=0,"",COUNTIF('De Teams'!B$5:B$25,'De Uitslagen'!$B204)*INDEX('Shortlist teams'!$Y$7:$AC$26,MATCH($A204,'Shortlist teams'!$X$7:$X$26,1),MATCH($C204,'Shortlist teams'!$Y$6:$AC$6,1))),"")</f>
        <v/>
      </c>
      <c r="E204" t="str">
        <f>IFERROR(IF(COUNTIF('De Teams'!C$5:C$25,'De Uitslagen'!$B204)*INDEX('Shortlist teams'!$Y$7:$AC$26,MATCH($A204,'Shortlist teams'!$X$7:$X$26,1),MATCH($C204,'Shortlist teams'!$Y$6:$AC$6,1))=0,"",COUNTIF('De Teams'!C$5:C$25,'De Uitslagen'!$B204)*INDEX('Shortlist teams'!$Y$7:$AC$26,MATCH($A204,'Shortlist teams'!$X$7:$X$26,1),MATCH($C204,'Shortlist teams'!$Y$6:$AC$6,1))),"")</f>
        <v/>
      </c>
      <c r="F204" t="str">
        <f>IFERROR(IF(COUNTIF('De Teams'!D$5:D$25,'De Uitslagen'!$B204)*INDEX('Shortlist teams'!$Y$7:$AC$26,MATCH($A204,'Shortlist teams'!$X$7:$X$26,1),MATCH($C204,'Shortlist teams'!$Y$6:$AC$6,1))=0,"",COUNTIF('De Teams'!D$5:D$25,'De Uitslagen'!$B204)*INDEX('Shortlist teams'!$Y$7:$AC$26,MATCH($A204,'Shortlist teams'!$X$7:$X$26,1),MATCH($C204,'Shortlist teams'!$Y$6:$AC$6,1))),"")</f>
        <v/>
      </c>
      <c r="G204" t="str">
        <f>IFERROR(IF(COUNTIF('De Teams'!E$5:E$25,'De Uitslagen'!$B204)*INDEX('Shortlist teams'!$Y$7:$AC$26,MATCH($A204,'Shortlist teams'!$X$7:$X$26,1),MATCH($C204,'Shortlist teams'!$Y$6:$AC$6,1))=0,"",COUNTIF('De Teams'!E$5:E$25,'De Uitslagen'!$B204)*INDEX('Shortlist teams'!$Y$7:$AC$26,MATCH($A204,'Shortlist teams'!$X$7:$X$26,1),MATCH($C204,'Shortlist teams'!$Y$6:$AC$6,1))),"")</f>
        <v/>
      </c>
      <c r="H204" t="str">
        <f>IFERROR(IF(COUNTIF('De Teams'!F$5:F$25,'De Uitslagen'!$B204)*INDEX('Shortlist teams'!$Y$7:$AC$26,MATCH($A204,'Shortlist teams'!$X$7:$X$26,1),MATCH($C204,'Shortlist teams'!$Y$6:$AC$6,1))=0,"",COUNTIF('De Teams'!F$5:F$25,'De Uitslagen'!$B204)*INDEX('Shortlist teams'!$Y$7:$AC$26,MATCH($A204,'Shortlist teams'!$X$7:$X$26,1),MATCH($C204,'Shortlist teams'!$Y$6:$AC$6,1))),"")</f>
        <v/>
      </c>
      <c r="I204" t="str">
        <f>IFERROR(IF(COUNTIF('De Teams'!G$5:G$25,'De Uitslagen'!$B204)*INDEX('Shortlist teams'!$Y$7:$AC$26,MATCH($A204,'Shortlist teams'!$X$7:$X$26,1),MATCH($C204,'Shortlist teams'!$Y$6:$AC$6,1))=0,"",COUNTIF('De Teams'!G$5:G$25,'De Uitslagen'!$B204)*INDEX('Shortlist teams'!$Y$7:$AC$26,MATCH($A204,'Shortlist teams'!$X$7:$X$26,1),MATCH($C204,'Shortlist teams'!$Y$6:$AC$6,1))),"")</f>
        <v/>
      </c>
      <c r="J204" t="str">
        <f>IFERROR(IF(COUNTIF('De Teams'!H$5:H$25,'De Uitslagen'!$B204)*INDEX('Shortlist teams'!$Y$7:$AC$26,MATCH($A204,'Shortlist teams'!$X$7:$X$26,1),MATCH($C204,'Shortlist teams'!$Y$6:$AC$6,1))=0,"",COUNTIF('De Teams'!H$5:H$25,'De Uitslagen'!$B204)*INDEX('Shortlist teams'!$Y$7:$AC$26,MATCH($A204,'Shortlist teams'!$X$7:$X$26,1),MATCH($C204,'Shortlist teams'!$Y$6:$AC$6,1))),"")</f>
        <v/>
      </c>
      <c r="K204" t="str">
        <f>IFERROR(IF(COUNTIF('De Teams'!I$5:I$25,'De Uitslagen'!$B204)*INDEX('Shortlist teams'!$Y$7:$AC$26,MATCH($A204,'Shortlist teams'!$X$7:$X$26,1),MATCH($C204,'Shortlist teams'!$Y$6:$AC$6,1))=0,"",COUNTIF('De Teams'!I$5:I$25,'De Uitslagen'!$B204)*INDEX('Shortlist teams'!$Y$7:$AC$26,MATCH($A204,'Shortlist teams'!$X$7:$X$26,1),MATCH($C204,'Shortlist teams'!$Y$6:$AC$6,1))),"")</f>
        <v/>
      </c>
      <c r="L204" t="str">
        <f>IFERROR(IF(COUNTIF('De Teams'!J$5:J$25,'De Uitslagen'!$B204)*INDEX('Shortlist teams'!$Y$7:$AC$26,MATCH($A204,'Shortlist teams'!$X$7:$X$26,1),MATCH($C204,'Shortlist teams'!$Y$6:$AC$6,1))=0,"",COUNTIF('De Teams'!J$5:J$25,'De Uitslagen'!$B204)*INDEX('Shortlist teams'!$Y$7:$AC$26,MATCH($A204,'Shortlist teams'!$X$7:$X$26,1),MATCH($C204,'Shortlist teams'!$Y$6:$AC$6,1))),"")</f>
        <v/>
      </c>
      <c r="M204" t="str">
        <f>IFERROR(IF(COUNTIF('De Teams'!K$5:K$25,'De Uitslagen'!$B204)*INDEX('Shortlist teams'!$Y$7:$AC$26,MATCH($A204,'Shortlist teams'!$X$7:$X$26,1),MATCH($C204,'Shortlist teams'!$Y$6:$AC$6,1))=0,"",COUNTIF('De Teams'!K$5:K$25,'De Uitslagen'!$B204)*INDEX('Shortlist teams'!$Y$7:$AC$26,MATCH($A204,'Shortlist teams'!$X$7:$X$26,1),MATCH($C204,'Shortlist teams'!$Y$6:$AC$6,1))),"")</f>
        <v/>
      </c>
      <c r="N204" t="str">
        <f>IFERROR(IF(COUNTIF('De Teams'!L$5:L$25,'De Uitslagen'!$B204)*INDEX('Shortlist teams'!$Y$7:$AC$26,MATCH($A204,'Shortlist teams'!$X$7:$X$26,1),MATCH($C204,'Shortlist teams'!$Y$6:$AC$6,1))=0,"",COUNTIF('De Teams'!L$5:L$25,'De Uitslagen'!$B204)*INDEX('Shortlist teams'!$Y$7:$AC$26,MATCH($A204,'Shortlist teams'!$X$7:$X$26,1),MATCH($C204,'Shortlist teams'!$Y$6:$AC$6,1))),"")</f>
        <v/>
      </c>
      <c r="O204" t="str">
        <f>IFERROR(IF(COUNTIF('De Teams'!M$5:M$25,'De Uitslagen'!$B204)*INDEX('Shortlist teams'!$Y$7:$AC$26,MATCH($A204,'Shortlist teams'!$X$7:$X$26,1),MATCH($C204,'Shortlist teams'!$Y$6:$AC$6,1))=0,"",COUNTIF('De Teams'!M$5:M$25,'De Uitslagen'!$B204)*INDEX('Shortlist teams'!$Y$7:$AC$26,MATCH($A204,'Shortlist teams'!$X$7:$X$26,1),MATCH($C204,'Shortlist teams'!$Y$6:$AC$6,1))),"")</f>
        <v/>
      </c>
      <c r="P204" t="str">
        <f>IFERROR(IF(COUNTIF('De Teams'!N$5:N$25,'De Uitslagen'!$B204)*INDEX('Shortlist teams'!$Y$7:$AC$26,MATCH($A204,'Shortlist teams'!$X$7:$X$26,1),MATCH($C204,'Shortlist teams'!$Y$6:$AC$6,1))=0,"",COUNTIF('De Teams'!N$5:N$25,'De Uitslagen'!$B204)*INDEX('Shortlist teams'!$Y$7:$AC$26,MATCH($A204,'Shortlist teams'!$X$7:$X$26,1),MATCH($C204,'Shortlist teams'!$Y$6:$AC$6,1))),"")</f>
        <v/>
      </c>
      <c r="Q204" t="str">
        <f>IFERROR(IF(COUNTIF('De Teams'!O$5:O$25,'De Uitslagen'!$B204)*INDEX('Shortlist teams'!$Y$7:$AC$26,MATCH($A204,'Shortlist teams'!$X$7:$X$26,1),MATCH($C204,'Shortlist teams'!$Y$6:$AC$6,1))=0,"",COUNTIF('De Teams'!O$5:O$25,'De Uitslagen'!$B204)*INDEX('Shortlist teams'!$Y$7:$AC$26,MATCH($A204,'Shortlist teams'!$X$7:$X$26,1),MATCH($C204,'Shortlist teams'!$Y$6:$AC$6,1))),"")</f>
        <v/>
      </c>
      <c r="R204" s="3"/>
    </row>
    <row r="205" spans="1:18" ht="14.4" x14ac:dyDescent="0.3">
      <c r="A205" s="1">
        <v>16</v>
      </c>
      <c r="B205" s="7" t="s">
        <v>180</v>
      </c>
      <c r="C205" s="88">
        <f>IFERROR(VLOOKUP('De Uitslagen'!B205,'Shortlist teams'!B:C,2,FALSE),"")</f>
        <v>3</v>
      </c>
      <c r="D205" t="str">
        <f>IFERROR(IF(COUNTIF('De Teams'!B$5:B$25,'De Uitslagen'!$B205)*INDEX('Shortlist teams'!$Y$7:$AC$26,MATCH($A205,'Shortlist teams'!$X$7:$X$26,1),MATCH($C205,'Shortlist teams'!$Y$6:$AC$6,1))=0,"",COUNTIF('De Teams'!B$5:B$25,'De Uitslagen'!$B205)*INDEX('Shortlist teams'!$Y$7:$AC$26,MATCH($A205,'Shortlist teams'!$X$7:$X$26,1),MATCH($C205,'Shortlist teams'!$Y$6:$AC$6,1))),"")</f>
        <v/>
      </c>
      <c r="E205">
        <f>IFERROR(IF(COUNTIF('De Teams'!C$5:C$25,'De Uitslagen'!$B205)*INDEX('Shortlist teams'!$Y$7:$AC$26,MATCH($A205,'Shortlist teams'!$X$7:$X$26,1),MATCH($C205,'Shortlist teams'!$Y$6:$AC$6,1))=0,"",COUNTIF('De Teams'!C$5:C$25,'De Uitslagen'!$B205)*INDEX('Shortlist teams'!$Y$7:$AC$26,MATCH($A205,'Shortlist teams'!$X$7:$X$26,1),MATCH($C205,'Shortlist teams'!$Y$6:$AC$6,1))),"")</f>
        <v>7</v>
      </c>
      <c r="F205" t="str">
        <f>IFERROR(IF(COUNTIF('De Teams'!D$5:D$25,'De Uitslagen'!$B205)*INDEX('Shortlist teams'!$Y$7:$AC$26,MATCH($A205,'Shortlist teams'!$X$7:$X$26,1),MATCH($C205,'Shortlist teams'!$Y$6:$AC$6,1))=0,"",COUNTIF('De Teams'!D$5:D$25,'De Uitslagen'!$B205)*INDEX('Shortlist teams'!$Y$7:$AC$26,MATCH($A205,'Shortlist teams'!$X$7:$X$26,1),MATCH($C205,'Shortlist teams'!$Y$6:$AC$6,1))),"")</f>
        <v/>
      </c>
      <c r="G205" t="str">
        <f>IFERROR(IF(COUNTIF('De Teams'!E$5:E$25,'De Uitslagen'!$B205)*INDEX('Shortlist teams'!$Y$7:$AC$26,MATCH($A205,'Shortlist teams'!$X$7:$X$26,1),MATCH($C205,'Shortlist teams'!$Y$6:$AC$6,1))=0,"",COUNTIF('De Teams'!E$5:E$25,'De Uitslagen'!$B205)*INDEX('Shortlist teams'!$Y$7:$AC$26,MATCH($A205,'Shortlist teams'!$X$7:$X$26,1),MATCH($C205,'Shortlist teams'!$Y$6:$AC$6,1))),"")</f>
        <v/>
      </c>
      <c r="H205" t="str">
        <f>IFERROR(IF(COUNTIF('De Teams'!F$5:F$25,'De Uitslagen'!$B205)*INDEX('Shortlist teams'!$Y$7:$AC$26,MATCH($A205,'Shortlist teams'!$X$7:$X$26,1),MATCH($C205,'Shortlist teams'!$Y$6:$AC$6,1))=0,"",COUNTIF('De Teams'!F$5:F$25,'De Uitslagen'!$B205)*INDEX('Shortlist teams'!$Y$7:$AC$26,MATCH($A205,'Shortlist teams'!$X$7:$X$26,1),MATCH($C205,'Shortlist teams'!$Y$6:$AC$6,1))),"")</f>
        <v/>
      </c>
      <c r="I205" t="str">
        <f>IFERROR(IF(COUNTIF('De Teams'!G$5:G$25,'De Uitslagen'!$B205)*INDEX('Shortlist teams'!$Y$7:$AC$26,MATCH($A205,'Shortlist teams'!$X$7:$X$26,1),MATCH($C205,'Shortlist teams'!$Y$6:$AC$6,1))=0,"",COUNTIF('De Teams'!G$5:G$25,'De Uitslagen'!$B205)*INDEX('Shortlist teams'!$Y$7:$AC$26,MATCH($A205,'Shortlist teams'!$X$7:$X$26,1),MATCH($C205,'Shortlist teams'!$Y$6:$AC$6,1))),"")</f>
        <v/>
      </c>
      <c r="J205">
        <f>IFERROR(IF(COUNTIF('De Teams'!H$5:H$25,'De Uitslagen'!$B205)*INDEX('Shortlist teams'!$Y$7:$AC$26,MATCH($A205,'Shortlist teams'!$X$7:$X$26,1),MATCH($C205,'Shortlist teams'!$Y$6:$AC$6,1))=0,"",COUNTIF('De Teams'!H$5:H$25,'De Uitslagen'!$B205)*INDEX('Shortlist teams'!$Y$7:$AC$26,MATCH($A205,'Shortlist teams'!$X$7:$X$26,1),MATCH($C205,'Shortlist teams'!$Y$6:$AC$6,1))),"")</f>
        <v>7</v>
      </c>
      <c r="K205" t="str">
        <f>IFERROR(IF(COUNTIF('De Teams'!I$5:I$25,'De Uitslagen'!$B205)*INDEX('Shortlist teams'!$Y$7:$AC$26,MATCH($A205,'Shortlist teams'!$X$7:$X$26,1),MATCH($C205,'Shortlist teams'!$Y$6:$AC$6,1))=0,"",COUNTIF('De Teams'!I$5:I$25,'De Uitslagen'!$B205)*INDEX('Shortlist teams'!$Y$7:$AC$26,MATCH($A205,'Shortlist teams'!$X$7:$X$26,1),MATCH($C205,'Shortlist teams'!$Y$6:$AC$6,1))),"")</f>
        <v/>
      </c>
      <c r="L205" t="str">
        <f>IFERROR(IF(COUNTIF('De Teams'!J$5:J$25,'De Uitslagen'!$B205)*INDEX('Shortlist teams'!$Y$7:$AC$26,MATCH($A205,'Shortlist teams'!$X$7:$X$26,1),MATCH($C205,'Shortlist teams'!$Y$6:$AC$6,1))=0,"",COUNTIF('De Teams'!J$5:J$25,'De Uitslagen'!$B205)*INDEX('Shortlist teams'!$Y$7:$AC$26,MATCH($A205,'Shortlist teams'!$X$7:$X$26,1),MATCH($C205,'Shortlist teams'!$Y$6:$AC$6,1))),"")</f>
        <v/>
      </c>
      <c r="M205">
        <f>IFERROR(IF(COUNTIF('De Teams'!K$5:K$25,'De Uitslagen'!$B205)*INDEX('Shortlist teams'!$Y$7:$AC$26,MATCH($A205,'Shortlist teams'!$X$7:$X$26,1),MATCH($C205,'Shortlist teams'!$Y$6:$AC$6,1))=0,"",COUNTIF('De Teams'!K$5:K$25,'De Uitslagen'!$B205)*INDEX('Shortlist teams'!$Y$7:$AC$26,MATCH($A205,'Shortlist teams'!$X$7:$X$26,1),MATCH($C205,'Shortlist teams'!$Y$6:$AC$6,1))),"")</f>
        <v>7</v>
      </c>
      <c r="N205">
        <f>IFERROR(IF(COUNTIF('De Teams'!L$5:L$25,'De Uitslagen'!$B205)*INDEX('Shortlist teams'!$Y$7:$AC$26,MATCH($A205,'Shortlist teams'!$X$7:$X$26,1),MATCH($C205,'Shortlist teams'!$Y$6:$AC$6,1))=0,"",COUNTIF('De Teams'!L$5:L$25,'De Uitslagen'!$B205)*INDEX('Shortlist teams'!$Y$7:$AC$26,MATCH($A205,'Shortlist teams'!$X$7:$X$26,1),MATCH($C205,'Shortlist teams'!$Y$6:$AC$6,1))),"")</f>
        <v>7</v>
      </c>
      <c r="O205">
        <f>IFERROR(IF(COUNTIF('De Teams'!M$5:M$25,'De Uitslagen'!$B205)*INDEX('Shortlist teams'!$Y$7:$AC$26,MATCH($A205,'Shortlist teams'!$X$7:$X$26,1),MATCH($C205,'Shortlist teams'!$Y$6:$AC$6,1))=0,"",COUNTIF('De Teams'!M$5:M$25,'De Uitslagen'!$B205)*INDEX('Shortlist teams'!$Y$7:$AC$26,MATCH($A205,'Shortlist teams'!$X$7:$X$26,1),MATCH($C205,'Shortlist teams'!$Y$6:$AC$6,1))),"")</f>
        <v>7</v>
      </c>
      <c r="P205" t="str">
        <f>IFERROR(IF(COUNTIF('De Teams'!N$5:N$25,'De Uitslagen'!$B205)*INDEX('Shortlist teams'!$Y$7:$AC$26,MATCH($A205,'Shortlist teams'!$X$7:$X$26,1),MATCH($C205,'Shortlist teams'!$Y$6:$AC$6,1))=0,"",COUNTIF('De Teams'!N$5:N$25,'De Uitslagen'!$B205)*INDEX('Shortlist teams'!$Y$7:$AC$26,MATCH($A205,'Shortlist teams'!$X$7:$X$26,1),MATCH($C205,'Shortlist teams'!$Y$6:$AC$6,1))),"")</f>
        <v/>
      </c>
      <c r="Q205" t="str">
        <f>IFERROR(IF(COUNTIF('De Teams'!O$5:O$25,'De Uitslagen'!$B205)*INDEX('Shortlist teams'!$Y$7:$AC$26,MATCH($A205,'Shortlist teams'!$X$7:$X$26,1),MATCH($C205,'Shortlist teams'!$Y$6:$AC$6,1))=0,"",COUNTIF('De Teams'!O$5:O$25,'De Uitslagen'!$B205)*INDEX('Shortlist teams'!$Y$7:$AC$26,MATCH($A205,'Shortlist teams'!$X$7:$X$26,1),MATCH($C205,'Shortlist teams'!$Y$6:$AC$6,1))),"")</f>
        <v/>
      </c>
      <c r="R205" s="3"/>
    </row>
    <row r="206" spans="1:18" ht="14.4" x14ac:dyDescent="0.3">
      <c r="A206" s="1">
        <v>17</v>
      </c>
      <c r="B206" s="7" t="s">
        <v>138</v>
      </c>
      <c r="C206" s="88">
        <f>IFERROR(VLOOKUP('De Uitslagen'!B206,'Shortlist teams'!B:C,2,FALSE),"")</f>
        <v>4</v>
      </c>
      <c r="D206" t="str">
        <f>IFERROR(IF(COUNTIF('De Teams'!B$5:B$25,'De Uitslagen'!$B206)*INDEX('Shortlist teams'!$Y$7:$AC$26,MATCH($A206,'Shortlist teams'!$X$7:$X$26,1),MATCH($C206,'Shortlist teams'!$Y$6:$AC$6,1))=0,"",COUNTIF('De Teams'!B$5:B$25,'De Uitslagen'!$B206)*INDEX('Shortlist teams'!$Y$7:$AC$26,MATCH($A206,'Shortlist teams'!$X$7:$X$26,1),MATCH($C206,'Shortlist teams'!$Y$6:$AC$6,1))),"")</f>
        <v/>
      </c>
      <c r="E206" t="str">
        <f>IFERROR(IF(COUNTIF('De Teams'!C$5:C$25,'De Uitslagen'!$B206)*INDEX('Shortlist teams'!$Y$7:$AC$26,MATCH($A206,'Shortlist teams'!$X$7:$X$26,1),MATCH($C206,'Shortlist teams'!$Y$6:$AC$6,1))=0,"",COUNTIF('De Teams'!C$5:C$25,'De Uitslagen'!$B206)*INDEX('Shortlist teams'!$Y$7:$AC$26,MATCH($A206,'Shortlist teams'!$X$7:$X$26,1),MATCH($C206,'Shortlist teams'!$Y$6:$AC$6,1))),"")</f>
        <v/>
      </c>
      <c r="F206" t="str">
        <f>IFERROR(IF(COUNTIF('De Teams'!D$5:D$25,'De Uitslagen'!$B206)*INDEX('Shortlist teams'!$Y$7:$AC$26,MATCH($A206,'Shortlist teams'!$X$7:$X$26,1),MATCH($C206,'Shortlist teams'!$Y$6:$AC$6,1))=0,"",COUNTIF('De Teams'!D$5:D$25,'De Uitslagen'!$B206)*INDEX('Shortlist teams'!$Y$7:$AC$26,MATCH($A206,'Shortlist teams'!$X$7:$X$26,1),MATCH($C206,'Shortlist teams'!$Y$6:$AC$6,1))),"")</f>
        <v/>
      </c>
      <c r="G206" t="str">
        <f>IFERROR(IF(COUNTIF('De Teams'!E$5:E$25,'De Uitslagen'!$B206)*INDEX('Shortlist teams'!$Y$7:$AC$26,MATCH($A206,'Shortlist teams'!$X$7:$X$26,1),MATCH($C206,'Shortlist teams'!$Y$6:$AC$6,1))=0,"",COUNTIF('De Teams'!E$5:E$25,'De Uitslagen'!$B206)*INDEX('Shortlist teams'!$Y$7:$AC$26,MATCH($A206,'Shortlist teams'!$X$7:$X$26,1),MATCH($C206,'Shortlist teams'!$Y$6:$AC$6,1))),"")</f>
        <v/>
      </c>
      <c r="H206" t="str">
        <f>IFERROR(IF(COUNTIF('De Teams'!F$5:F$25,'De Uitslagen'!$B206)*INDEX('Shortlist teams'!$Y$7:$AC$26,MATCH($A206,'Shortlist teams'!$X$7:$X$26,1),MATCH($C206,'Shortlist teams'!$Y$6:$AC$6,1))=0,"",COUNTIF('De Teams'!F$5:F$25,'De Uitslagen'!$B206)*INDEX('Shortlist teams'!$Y$7:$AC$26,MATCH($A206,'Shortlist teams'!$X$7:$X$26,1),MATCH($C206,'Shortlist teams'!$Y$6:$AC$6,1))),"")</f>
        <v/>
      </c>
      <c r="I206" t="str">
        <f>IFERROR(IF(COUNTIF('De Teams'!G$5:G$25,'De Uitslagen'!$B206)*INDEX('Shortlist teams'!$Y$7:$AC$26,MATCH($A206,'Shortlist teams'!$X$7:$X$26,1),MATCH($C206,'Shortlist teams'!$Y$6:$AC$6,1))=0,"",COUNTIF('De Teams'!G$5:G$25,'De Uitslagen'!$B206)*INDEX('Shortlist teams'!$Y$7:$AC$26,MATCH($A206,'Shortlist teams'!$X$7:$X$26,1),MATCH($C206,'Shortlist teams'!$Y$6:$AC$6,1))),"")</f>
        <v/>
      </c>
      <c r="J206" t="str">
        <f>IFERROR(IF(COUNTIF('De Teams'!H$5:H$25,'De Uitslagen'!$B206)*INDEX('Shortlist teams'!$Y$7:$AC$26,MATCH($A206,'Shortlist teams'!$X$7:$X$26,1),MATCH($C206,'Shortlist teams'!$Y$6:$AC$6,1))=0,"",COUNTIF('De Teams'!H$5:H$25,'De Uitslagen'!$B206)*INDEX('Shortlist teams'!$Y$7:$AC$26,MATCH($A206,'Shortlist teams'!$X$7:$X$26,1),MATCH($C206,'Shortlist teams'!$Y$6:$AC$6,1))),"")</f>
        <v/>
      </c>
      <c r="K206" t="str">
        <f>IFERROR(IF(COUNTIF('De Teams'!I$5:I$25,'De Uitslagen'!$B206)*INDEX('Shortlist teams'!$Y$7:$AC$26,MATCH($A206,'Shortlist teams'!$X$7:$X$26,1),MATCH($C206,'Shortlist teams'!$Y$6:$AC$6,1))=0,"",COUNTIF('De Teams'!I$5:I$25,'De Uitslagen'!$B206)*INDEX('Shortlist teams'!$Y$7:$AC$26,MATCH($A206,'Shortlist teams'!$X$7:$X$26,1),MATCH($C206,'Shortlist teams'!$Y$6:$AC$6,1))),"")</f>
        <v/>
      </c>
      <c r="L206" t="str">
        <f>IFERROR(IF(COUNTIF('De Teams'!J$5:J$25,'De Uitslagen'!$B206)*INDEX('Shortlist teams'!$Y$7:$AC$26,MATCH($A206,'Shortlist teams'!$X$7:$X$26,1),MATCH($C206,'Shortlist teams'!$Y$6:$AC$6,1))=0,"",COUNTIF('De Teams'!J$5:J$25,'De Uitslagen'!$B206)*INDEX('Shortlist teams'!$Y$7:$AC$26,MATCH($A206,'Shortlist teams'!$X$7:$X$26,1),MATCH($C206,'Shortlist teams'!$Y$6:$AC$6,1))),"")</f>
        <v/>
      </c>
      <c r="M206" t="str">
        <f>IFERROR(IF(COUNTIF('De Teams'!K$5:K$25,'De Uitslagen'!$B206)*INDEX('Shortlist teams'!$Y$7:$AC$26,MATCH($A206,'Shortlist teams'!$X$7:$X$26,1),MATCH($C206,'Shortlist teams'!$Y$6:$AC$6,1))=0,"",COUNTIF('De Teams'!K$5:K$25,'De Uitslagen'!$B206)*INDEX('Shortlist teams'!$Y$7:$AC$26,MATCH($A206,'Shortlist teams'!$X$7:$X$26,1),MATCH($C206,'Shortlist teams'!$Y$6:$AC$6,1))),"")</f>
        <v/>
      </c>
      <c r="N206" t="str">
        <f>IFERROR(IF(COUNTIF('De Teams'!L$5:L$25,'De Uitslagen'!$B206)*INDEX('Shortlist teams'!$Y$7:$AC$26,MATCH($A206,'Shortlist teams'!$X$7:$X$26,1),MATCH($C206,'Shortlist teams'!$Y$6:$AC$6,1))=0,"",COUNTIF('De Teams'!L$5:L$25,'De Uitslagen'!$B206)*INDEX('Shortlist teams'!$Y$7:$AC$26,MATCH($A206,'Shortlist teams'!$X$7:$X$26,1),MATCH($C206,'Shortlist teams'!$Y$6:$AC$6,1))),"")</f>
        <v/>
      </c>
      <c r="O206" t="str">
        <f>IFERROR(IF(COUNTIF('De Teams'!M$5:M$25,'De Uitslagen'!$B206)*INDEX('Shortlist teams'!$Y$7:$AC$26,MATCH($A206,'Shortlist teams'!$X$7:$X$26,1),MATCH($C206,'Shortlist teams'!$Y$6:$AC$6,1))=0,"",COUNTIF('De Teams'!M$5:M$25,'De Uitslagen'!$B206)*INDEX('Shortlist teams'!$Y$7:$AC$26,MATCH($A206,'Shortlist teams'!$X$7:$X$26,1),MATCH($C206,'Shortlist teams'!$Y$6:$AC$6,1))),"")</f>
        <v/>
      </c>
      <c r="P206" t="str">
        <f>IFERROR(IF(COUNTIF('De Teams'!N$5:N$25,'De Uitslagen'!$B206)*INDEX('Shortlist teams'!$Y$7:$AC$26,MATCH($A206,'Shortlist teams'!$X$7:$X$26,1),MATCH($C206,'Shortlist teams'!$Y$6:$AC$6,1))=0,"",COUNTIF('De Teams'!N$5:N$25,'De Uitslagen'!$B206)*INDEX('Shortlist teams'!$Y$7:$AC$26,MATCH($A206,'Shortlist teams'!$X$7:$X$26,1),MATCH($C206,'Shortlist teams'!$Y$6:$AC$6,1))),"")</f>
        <v/>
      </c>
      <c r="Q206" t="str">
        <f>IFERROR(IF(COUNTIF('De Teams'!O$5:O$25,'De Uitslagen'!$B206)*INDEX('Shortlist teams'!$Y$7:$AC$26,MATCH($A206,'Shortlist teams'!$X$7:$X$26,1),MATCH($C206,'Shortlist teams'!$Y$6:$AC$6,1))=0,"",COUNTIF('De Teams'!O$5:O$25,'De Uitslagen'!$B206)*INDEX('Shortlist teams'!$Y$7:$AC$26,MATCH($A206,'Shortlist teams'!$X$7:$X$26,1),MATCH($C206,'Shortlist teams'!$Y$6:$AC$6,1))),"")</f>
        <v/>
      </c>
      <c r="R206" s="3"/>
    </row>
    <row r="207" spans="1:18" ht="14.4" x14ac:dyDescent="0.3">
      <c r="A207" s="1">
        <v>18</v>
      </c>
      <c r="B207" s="6" t="s">
        <v>262</v>
      </c>
      <c r="C207" s="88">
        <f>IFERROR(VLOOKUP('De Uitslagen'!B207,'Shortlist teams'!B:C,2,FALSE),"")</f>
        <v>4</v>
      </c>
      <c r="D207" t="str">
        <f>IFERROR(IF(COUNTIF('De Teams'!B$5:B$25,'De Uitslagen'!$B207)*INDEX('Shortlist teams'!$Y$7:$AC$26,MATCH($A207,'Shortlist teams'!$X$7:$X$26,1),MATCH($C207,'Shortlist teams'!$Y$6:$AC$6,1))=0,"",COUNTIF('De Teams'!B$5:B$25,'De Uitslagen'!$B207)*INDEX('Shortlist teams'!$Y$7:$AC$26,MATCH($A207,'Shortlist teams'!$X$7:$X$26,1),MATCH($C207,'Shortlist teams'!$Y$6:$AC$6,1))),"")</f>
        <v/>
      </c>
      <c r="E207" t="str">
        <f>IFERROR(IF(COUNTIF('De Teams'!C$5:C$25,'De Uitslagen'!$B207)*INDEX('Shortlist teams'!$Y$7:$AC$26,MATCH($A207,'Shortlist teams'!$X$7:$X$26,1),MATCH($C207,'Shortlist teams'!$Y$6:$AC$6,1))=0,"",COUNTIF('De Teams'!C$5:C$25,'De Uitslagen'!$B207)*INDEX('Shortlist teams'!$Y$7:$AC$26,MATCH($A207,'Shortlist teams'!$X$7:$X$26,1),MATCH($C207,'Shortlist teams'!$Y$6:$AC$6,1))),"")</f>
        <v/>
      </c>
      <c r="F207" t="str">
        <f>IFERROR(IF(COUNTIF('De Teams'!D$5:D$25,'De Uitslagen'!$B207)*INDEX('Shortlist teams'!$Y$7:$AC$26,MATCH($A207,'Shortlist teams'!$X$7:$X$26,1),MATCH($C207,'Shortlist teams'!$Y$6:$AC$6,1))=0,"",COUNTIF('De Teams'!D$5:D$25,'De Uitslagen'!$B207)*INDEX('Shortlist teams'!$Y$7:$AC$26,MATCH($A207,'Shortlist teams'!$X$7:$X$26,1),MATCH($C207,'Shortlist teams'!$Y$6:$AC$6,1))),"")</f>
        <v/>
      </c>
      <c r="G207" t="str">
        <f>IFERROR(IF(COUNTIF('De Teams'!E$5:E$25,'De Uitslagen'!$B207)*INDEX('Shortlist teams'!$Y$7:$AC$26,MATCH($A207,'Shortlist teams'!$X$7:$X$26,1),MATCH($C207,'Shortlist teams'!$Y$6:$AC$6,1))=0,"",COUNTIF('De Teams'!E$5:E$25,'De Uitslagen'!$B207)*INDEX('Shortlist teams'!$Y$7:$AC$26,MATCH($A207,'Shortlist teams'!$X$7:$X$26,1),MATCH($C207,'Shortlist teams'!$Y$6:$AC$6,1))),"")</f>
        <v/>
      </c>
      <c r="H207" t="str">
        <f>IFERROR(IF(COUNTIF('De Teams'!F$5:F$25,'De Uitslagen'!$B207)*INDEX('Shortlist teams'!$Y$7:$AC$26,MATCH($A207,'Shortlist teams'!$X$7:$X$26,1),MATCH($C207,'Shortlist teams'!$Y$6:$AC$6,1))=0,"",COUNTIF('De Teams'!F$5:F$25,'De Uitslagen'!$B207)*INDEX('Shortlist teams'!$Y$7:$AC$26,MATCH($A207,'Shortlist teams'!$X$7:$X$26,1),MATCH($C207,'Shortlist teams'!$Y$6:$AC$6,1))),"")</f>
        <v/>
      </c>
      <c r="I207" t="str">
        <f>IFERROR(IF(COUNTIF('De Teams'!G$5:G$25,'De Uitslagen'!$B207)*INDEX('Shortlist teams'!$Y$7:$AC$26,MATCH($A207,'Shortlist teams'!$X$7:$X$26,1),MATCH($C207,'Shortlist teams'!$Y$6:$AC$6,1))=0,"",COUNTIF('De Teams'!G$5:G$25,'De Uitslagen'!$B207)*INDEX('Shortlist teams'!$Y$7:$AC$26,MATCH($A207,'Shortlist teams'!$X$7:$X$26,1),MATCH($C207,'Shortlist teams'!$Y$6:$AC$6,1))),"")</f>
        <v/>
      </c>
      <c r="J207" t="str">
        <f>IFERROR(IF(COUNTIF('De Teams'!H$5:H$25,'De Uitslagen'!$B207)*INDEX('Shortlist teams'!$Y$7:$AC$26,MATCH($A207,'Shortlist teams'!$X$7:$X$26,1),MATCH($C207,'Shortlist teams'!$Y$6:$AC$6,1))=0,"",COUNTIF('De Teams'!H$5:H$25,'De Uitslagen'!$B207)*INDEX('Shortlist teams'!$Y$7:$AC$26,MATCH($A207,'Shortlist teams'!$X$7:$X$26,1),MATCH($C207,'Shortlist teams'!$Y$6:$AC$6,1))),"")</f>
        <v/>
      </c>
      <c r="K207" t="str">
        <f>IFERROR(IF(COUNTIF('De Teams'!I$5:I$25,'De Uitslagen'!$B207)*INDEX('Shortlist teams'!$Y$7:$AC$26,MATCH($A207,'Shortlist teams'!$X$7:$X$26,1),MATCH($C207,'Shortlist teams'!$Y$6:$AC$6,1))=0,"",COUNTIF('De Teams'!I$5:I$25,'De Uitslagen'!$B207)*INDEX('Shortlist teams'!$Y$7:$AC$26,MATCH($A207,'Shortlist teams'!$X$7:$X$26,1),MATCH($C207,'Shortlist teams'!$Y$6:$AC$6,1))),"")</f>
        <v/>
      </c>
      <c r="L207" t="str">
        <f>IFERROR(IF(COUNTIF('De Teams'!J$5:J$25,'De Uitslagen'!$B207)*INDEX('Shortlist teams'!$Y$7:$AC$26,MATCH($A207,'Shortlist teams'!$X$7:$X$26,1),MATCH($C207,'Shortlist teams'!$Y$6:$AC$6,1))=0,"",COUNTIF('De Teams'!J$5:J$25,'De Uitslagen'!$B207)*INDEX('Shortlist teams'!$Y$7:$AC$26,MATCH($A207,'Shortlist teams'!$X$7:$X$26,1),MATCH($C207,'Shortlist teams'!$Y$6:$AC$6,1))),"")</f>
        <v/>
      </c>
      <c r="M207" t="str">
        <f>IFERROR(IF(COUNTIF('De Teams'!K$5:K$25,'De Uitslagen'!$B207)*INDEX('Shortlist teams'!$Y$7:$AC$26,MATCH($A207,'Shortlist teams'!$X$7:$X$26,1),MATCH($C207,'Shortlist teams'!$Y$6:$AC$6,1))=0,"",COUNTIF('De Teams'!K$5:K$25,'De Uitslagen'!$B207)*INDEX('Shortlist teams'!$Y$7:$AC$26,MATCH($A207,'Shortlist teams'!$X$7:$X$26,1),MATCH($C207,'Shortlist teams'!$Y$6:$AC$6,1))),"")</f>
        <v/>
      </c>
      <c r="N207" t="str">
        <f>IFERROR(IF(COUNTIF('De Teams'!L$5:L$25,'De Uitslagen'!$B207)*INDEX('Shortlist teams'!$Y$7:$AC$26,MATCH($A207,'Shortlist teams'!$X$7:$X$26,1),MATCH($C207,'Shortlist teams'!$Y$6:$AC$6,1))=0,"",COUNTIF('De Teams'!L$5:L$25,'De Uitslagen'!$B207)*INDEX('Shortlist teams'!$Y$7:$AC$26,MATCH($A207,'Shortlist teams'!$X$7:$X$26,1),MATCH($C207,'Shortlist teams'!$Y$6:$AC$6,1))),"")</f>
        <v/>
      </c>
      <c r="O207" t="str">
        <f>IFERROR(IF(COUNTIF('De Teams'!M$5:M$25,'De Uitslagen'!$B207)*INDEX('Shortlist teams'!$Y$7:$AC$26,MATCH($A207,'Shortlist teams'!$X$7:$X$26,1),MATCH($C207,'Shortlist teams'!$Y$6:$AC$6,1))=0,"",COUNTIF('De Teams'!M$5:M$25,'De Uitslagen'!$B207)*INDEX('Shortlist teams'!$Y$7:$AC$26,MATCH($A207,'Shortlist teams'!$X$7:$X$26,1),MATCH($C207,'Shortlist teams'!$Y$6:$AC$6,1))),"")</f>
        <v/>
      </c>
      <c r="P207" t="str">
        <f>IFERROR(IF(COUNTIF('De Teams'!N$5:N$25,'De Uitslagen'!$B207)*INDEX('Shortlist teams'!$Y$7:$AC$26,MATCH($A207,'Shortlist teams'!$X$7:$X$26,1),MATCH($C207,'Shortlist teams'!$Y$6:$AC$6,1))=0,"",COUNTIF('De Teams'!N$5:N$25,'De Uitslagen'!$B207)*INDEX('Shortlist teams'!$Y$7:$AC$26,MATCH($A207,'Shortlist teams'!$X$7:$X$26,1),MATCH($C207,'Shortlist teams'!$Y$6:$AC$6,1))),"")</f>
        <v/>
      </c>
      <c r="Q207" t="str">
        <f>IFERROR(IF(COUNTIF('De Teams'!O$5:O$25,'De Uitslagen'!$B207)*INDEX('Shortlist teams'!$Y$7:$AC$26,MATCH($A207,'Shortlist teams'!$X$7:$X$26,1),MATCH($C207,'Shortlist teams'!$Y$6:$AC$6,1))=0,"",COUNTIF('De Teams'!O$5:O$25,'De Uitslagen'!$B207)*INDEX('Shortlist teams'!$Y$7:$AC$26,MATCH($A207,'Shortlist teams'!$X$7:$X$26,1),MATCH($C207,'Shortlist teams'!$Y$6:$AC$6,1))),"")</f>
        <v/>
      </c>
      <c r="R207" s="3"/>
    </row>
    <row r="208" spans="1:18" ht="14.4" x14ac:dyDescent="0.3">
      <c r="A208" s="1">
        <v>19</v>
      </c>
      <c r="B208" s="8" t="s">
        <v>227</v>
      </c>
      <c r="C208" s="88">
        <f>IFERROR(VLOOKUP('De Uitslagen'!B208,'Shortlist teams'!B:C,2,FALSE),"")</f>
        <v>3</v>
      </c>
      <c r="D208" t="str">
        <f>IFERROR(IF(COUNTIF('De Teams'!B$5:B$25,'De Uitslagen'!$B208)*INDEX('Shortlist teams'!$Y$7:$AC$26,MATCH($A208,'Shortlist teams'!$X$7:$X$26,1),MATCH($C208,'Shortlist teams'!$Y$6:$AC$6,1))=0,"",COUNTIF('De Teams'!B$5:B$25,'De Uitslagen'!$B208)*INDEX('Shortlist teams'!$Y$7:$AC$26,MATCH($A208,'Shortlist teams'!$X$7:$X$26,1),MATCH($C208,'Shortlist teams'!$Y$6:$AC$6,1))),"")</f>
        <v/>
      </c>
      <c r="E208" t="str">
        <f>IFERROR(IF(COUNTIF('De Teams'!C$5:C$25,'De Uitslagen'!$B208)*INDEX('Shortlist teams'!$Y$7:$AC$26,MATCH($A208,'Shortlist teams'!$X$7:$X$26,1),MATCH($C208,'Shortlist teams'!$Y$6:$AC$6,1))=0,"",COUNTIF('De Teams'!C$5:C$25,'De Uitslagen'!$B208)*INDEX('Shortlist teams'!$Y$7:$AC$26,MATCH($A208,'Shortlist teams'!$X$7:$X$26,1),MATCH($C208,'Shortlist teams'!$Y$6:$AC$6,1))),"")</f>
        <v/>
      </c>
      <c r="F208">
        <f>IFERROR(IF(COUNTIF('De Teams'!D$5:D$25,'De Uitslagen'!$B208)*INDEX('Shortlist teams'!$Y$7:$AC$26,MATCH($A208,'Shortlist teams'!$X$7:$X$26,1),MATCH($C208,'Shortlist teams'!$Y$6:$AC$6,1))=0,"",COUNTIF('De Teams'!D$5:D$25,'De Uitslagen'!$B208)*INDEX('Shortlist teams'!$Y$7:$AC$26,MATCH($A208,'Shortlist teams'!$X$7:$X$26,1),MATCH($C208,'Shortlist teams'!$Y$6:$AC$6,1))),"")</f>
        <v>3</v>
      </c>
      <c r="G208">
        <f>IFERROR(IF(COUNTIF('De Teams'!E$5:E$25,'De Uitslagen'!$B208)*INDEX('Shortlist teams'!$Y$7:$AC$26,MATCH($A208,'Shortlist teams'!$X$7:$X$26,1),MATCH($C208,'Shortlist teams'!$Y$6:$AC$6,1))=0,"",COUNTIF('De Teams'!E$5:E$25,'De Uitslagen'!$B208)*INDEX('Shortlist teams'!$Y$7:$AC$26,MATCH($A208,'Shortlist teams'!$X$7:$X$26,1),MATCH($C208,'Shortlist teams'!$Y$6:$AC$6,1))),"")</f>
        <v>3</v>
      </c>
      <c r="H208">
        <f>IFERROR(IF(COUNTIF('De Teams'!F$5:F$25,'De Uitslagen'!$B208)*INDEX('Shortlist teams'!$Y$7:$AC$26,MATCH($A208,'Shortlist teams'!$X$7:$X$26,1),MATCH($C208,'Shortlist teams'!$Y$6:$AC$6,1))=0,"",COUNTIF('De Teams'!F$5:F$25,'De Uitslagen'!$B208)*INDEX('Shortlist teams'!$Y$7:$AC$26,MATCH($A208,'Shortlist teams'!$X$7:$X$26,1),MATCH($C208,'Shortlist teams'!$Y$6:$AC$6,1))),"")</f>
        <v>3</v>
      </c>
      <c r="I208" t="str">
        <f>IFERROR(IF(COUNTIF('De Teams'!G$5:G$25,'De Uitslagen'!$B208)*INDEX('Shortlist teams'!$Y$7:$AC$26,MATCH($A208,'Shortlist teams'!$X$7:$X$26,1),MATCH($C208,'Shortlist teams'!$Y$6:$AC$6,1))=0,"",COUNTIF('De Teams'!G$5:G$25,'De Uitslagen'!$B208)*INDEX('Shortlist teams'!$Y$7:$AC$26,MATCH($A208,'Shortlist teams'!$X$7:$X$26,1),MATCH($C208,'Shortlist teams'!$Y$6:$AC$6,1))),"")</f>
        <v/>
      </c>
      <c r="J208" t="str">
        <f>IFERROR(IF(COUNTIF('De Teams'!H$5:H$25,'De Uitslagen'!$B208)*INDEX('Shortlist teams'!$Y$7:$AC$26,MATCH($A208,'Shortlist teams'!$X$7:$X$26,1),MATCH($C208,'Shortlist teams'!$Y$6:$AC$6,1))=0,"",COUNTIF('De Teams'!H$5:H$25,'De Uitslagen'!$B208)*INDEX('Shortlist teams'!$Y$7:$AC$26,MATCH($A208,'Shortlist teams'!$X$7:$X$26,1),MATCH($C208,'Shortlist teams'!$Y$6:$AC$6,1))),"")</f>
        <v/>
      </c>
      <c r="K208" t="str">
        <f>IFERROR(IF(COUNTIF('De Teams'!I$5:I$25,'De Uitslagen'!$B208)*INDEX('Shortlist teams'!$Y$7:$AC$26,MATCH($A208,'Shortlist teams'!$X$7:$X$26,1),MATCH($C208,'Shortlist teams'!$Y$6:$AC$6,1))=0,"",COUNTIF('De Teams'!I$5:I$25,'De Uitslagen'!$B208)*INDEX('Shortlist teams'!$Y$7:$AC$26,MATCH($A208,'Shortlist teams'!$X$7:$X$26,1),MATCH($C208,'Shortlist teams'!$Y$6:$AC$6,1))),"")</f>
        <v/>
      </c>
      <c r="L208">
        <f>IFERROR(IF(COUNTIF('De Teams'!J$5:J$25,'De Uitslagen'!$B208)*INDEX('Shortlist teams'!$Y$7:$AC$26,MATCH($A208,'Shortlist teams'!$X$7:$X$26,1),MATCH($C208,'Shortlist teams'!$Y$6:$AC$6,1))=0,"",COUNTIF('De Teams'!J$5:J$25,'De Uitslagen'!$B208)*INDEX('Shortlist teams'!$Y$7:$AC$26,MATCH($A208,'Shortlist teams'!$X$7:$X$26,1),MATCH($C208,'Shortlist teams'!$Y$6:$AC$6,1))),"")</f>
        <v>3</v>
      </c>
      <c r="M208">
        <f>IFERROR(IF(COUNTIF('De Teams'!K$5:K$25,'De Uitslagen'!$B208)*INDEX('Shortlist teams'!$Y$7:$AC$26,MATCH($A208,'Shortlist teams'!$X$7:$X$26,1),MATCH($C208,'Shortlist teams'!$Y$6:$AC$6,1))=0,"",COUNTIF('De Teams'!K$5:K$25,'De Uitslagen'!$B208)*INDEX('Shortlist teams'!$Y$7:$AC$26,MATCH($A208,'Shortlist teams'!$X$7:$X$26,1),MATCH($C208,'Shortlist teams'!$Y$6:$AC$6,1))),"")</f>
        <v>3</v>
      </c>
      <c r="N208">
        <f>IFERROR(IF(COUNTIF('De Teams'!L$5:L$25,'De Uitslagen'!$B208)*INDEX('Shortlist teams'!$Y$7:$AC$26,MATCH($A208,'Shortlist teams'!$X$7:$X$26,1),MATCH($C208,'Shortlist teams'!$Y$6:$AC$6,1))=0,"",COUNTIF('De Teams'!L$5:L$25,'De Uitslagen'!$B208)*INDEX('Shortlist teams'!$Y$7:$AC$26,MATCH($A208,'Shortlist teams'!$X$7:$X$26,1),MATCH($C208,'Shortlist teams'!$Y$6:$AC$6,1))),"")</f>
        <v>3</v>
      </c>
      <c r="O208" t="str">
        <f>IFERROR(IF(COUNTIF('De Teams'!M$5:M$25,'De Uitslagen'!$B208)*INDEX('Shortlist teams'!$Y$7:$AC$26,MATCH($A208,'Shortlist teams'!$X$7:$X$26,1),MATCH($C208,'Shortlist teams'!$Y$6:$AC$6,1))=0,"",COUNTIF('De Teams'!M$5:M$25,'De Uitslagen'!$B208)*INDEX('Shortlist teams'!$Y$7:$AC$26,MATCH($A208,'Shortlist teams'!$X$7:$X$26,1),MATCH($C208,'Shortlist teams'!$Y$6:$AC$6,1))),"")</f>
        <v/>
      </c>
      <c r="P208" t="str">
        <f>IFERROR(IF(COUNTIF('De Teams'!N$5:N$25,'De Uitslagen'!$B208)*INDEX('Shortlist teams'!$Y$7:$AC$26,MATCH($A208,'Shortlist teams'!$X$7:$X$26,1),MATCH($C208,'Shortlist teams'!$Y$6:$AC$6,1))=0,"",COUNTIF('De Teams'!N$5:N$25,'De Uitslagen'!$B208)*INDEX('Shortlist teams'!$Y$7:$AC$26,MATCH($A208,'Shortlist teams'!$X$7:$X$26,1),MATCH($C208,'Shortlist teams'!$Y$6:$AC$6,1))),"")</f>
        <v/>
      </c>
      <c r="Q208" t="str">
        <f>IFERROR(IF(COUNTIF('De Teams'!O$5:O$25,'De Uitslagen'!$B208)*INDEX('Shortlist teams'!$Y$7:$AC$26,MATCH($A208,'Shortlist teams'!$X$7:$X$26,1),MATCH($C208,'Shortlist teams'!$Y$6:$AC$6,1))=0,"",COUNTIF('De Teams'!O$5:O$25,'De Uitslagen'!$B208)*INDEX('Shortlist teams'!$Y$7:$AC$26,MATCH($A208,'Shortlist teams'!$X$7:$X$26,1),MATCH($C208,'Shortlist teams'!$Y$6:$AC$6,1))),"")</f>
        <v/>
      </c>
      <c r="R208" s="3"/>
    </row>
    <row r="209" spans="1:18" ht="14.4" x14ac:dyDescent="0.3">
      <c r="A209" s="1">
        <v>20</v>
      </c>
      <c r="B209" s="9" t="s">
        <v>176</v>
      </c>
      <c r="C209" s="88">
        <f>IFERROR(VLOOKUP('De Uitslagen'!B209,'Shortlist teams'!B:C,2,FALSE),"")</f>
        <v>4</v>
      </c>
      <c r="D209" t="str">
        <f>IFERROR(IF(COUNTIF('De Teams'!B$5:B$25,'De Uitslagen'!$B209)*INDEX('Shortlist teams'!$Y$7:$AC$26,MATCH($A209,'Shortlist teams'!$X$7:$X$26,1),MATCH($C209,'Shortlist teams'!$Y$6:$AC$6,1))=0,"",COUNTIF('De Teams'!B$5:B$25,'De Uitslagen'!$B209)*INDEX('Shortlist teams'!$Y$7:$AC$26,MATCH($A209,'Shortlist teams'!$X$7:$X$26,1),MATCH($C209,'Shortlist teams'!$Y$6:$AC$6,1))),"")</f>
        <v/>
      </c>
      <c r="E209" t="str">
        <f>IFERROR(IF(COUNTIF('De Teams'!C$5:C$25,'De Uitslagen'!$B209)*INDEX('Shortlist teams'!$Y$7:$AC$26,MATCH($A209,'Shortlist teams'!$X$7:$X$26,1),MATCH($C209,'Shortlist teams'!$Y$6:$AC$6,1))=0,"",COUNTIF('De Teams'!C$5:C$25,'De Uitslagen'!$B209)*INDEX('Shortlist teams'!$Y$7:$AC$26,MATCH($A209,'Shortlist teams'!$X$7:$X$26,1),MATCH($C209,'Shortlist teams'!$Y$6:$AC$6,1))),"")</f>
        <v/>
      </c>
      <c r="F209" t="str">
        <f>IFERROR(IF(COUNTIF('De Teams'!D$5:D$25,'De Uitslagen'!$B209)*INDEX('Shortlist teams'!$Y$7:$AC$26,MATCH($A209,'Shortlist teams'!$X$7:$X$26,1),MATCH($C209,'Shortlist teams'!$Y$6:$AC$6,1))=0,"",COUNTIF('De Teams'!D$5:D$25,'De Uitslagen'!$B209)*INDEX('Shortlist teams'!$Y$7:$AC$26,MATCH($A209,'Shortlist teams'!$X$7:$X$26,1),MATCH($C209,'Shortlist teams'!$Y$6:$AC$6,1))),"")</f>
        <v/>
      </c>
      <c r="G209" t="str">
        <f>IFERROR(IF(COUNTIF('De Teams'!E$5:E$25,'De Uitslagen'!$B209)*INDEX('Shortlist teams'!$Y$7:$AC$26,MATCH($A209,'Shortlist teams'!$X$7:$X$26,1),MATCH($C209,'Shortlist teams'!$Y$6:$AC$6,1))=0,"",COUNTIF('De Teams'!E$5:E$25,'De Uitslagen'!$B209)*INDEX('Shortlist teams'!$Y$7:$AC$26,MATCH($A209,'Shortlist teams'!$X$7:$X$26,1),MATCH($C209,'Shortlist teams'!$Y$6:$AC$6,1))),"")</f>
        <v/>
      </c>
      <c r="H209" t="str">
        <f>IFERROR(IF(COUNTIF('De Teams'!F$5:F$25,'De Uitslagen'!$B209)*INDEX('Shortlist teams'!$Y$7:$AC$26,MATCH($A209,'Shortlist teams'!$X$7:$X$26,1),MATCH($C209,'Shortlist teams'!$Y$6:$AC$6,1))=0,"",COUNTIF('De Teams'!F$5:F$25,'De Uitslagen'!$B209)*INDEX('Shortlist teams'!$Y$7:$AC$26,MATCH($A209,'Shortlist teams'!$X$7:$X$26,1),MATCH($C209,'Shortlist teams'!$Y$6:$AC$6,1))),"")</f>
        <v/>
      </c>
      <c r="I209">
        <f>IFERROR(IF(COUNTIF('De Teams'!G$5:G$25,'De Uitslagen'!$B209)*INDEX('Shortlist teams'!$Y$7:$AC$26,MATCH($A209,'Shortlist teams'!$X$7:$X$26,1),MATCH($C209,'Shortlist teams'!$Y$6:$AC$6,1))=0,"",COUNTIF('De Teams'!G$5:G$25,'De Uitslagen'!$B209)*INDEX('Shortlist teams'!$Y$7:$AC$26,MATCH($A209,'Shortlist teams'!$X$7:$X$26,1),MATCH($C209,'Shortlist teams'!$Y$6:$AC$6,1))),"")</f>
        <v>2</v>
      </c>
      <c r="J209" t="str">
        <f>IFERROR(IF(COUNTIF('De Teams'!H$5:H$25,'De Uitslagen'!$B209)*INDEX('Shortlist teams'!$Y$7:$AC$26,MATCH($A209,'Shortlist teams'!$X$7:$X$26,1),MATCH($C209,'Shortlist teams'!$Y$6:$AC$6,1))=0,"",COUNTIF('De Teams'!H$5:H$25,'De Uitslagen'!$B209)*INDEX('Shortlist teams'!$Y$7:$AC$26,MATCH($A209,'Shortlist teams'!$X$7:$X$26,1),MATCH($C209,'Shortlist teams'!$Y$6:$AC$6,1))),"")</f>
        <v/>
      </c>
      <c r="K209" t="str">
        <f>IFERROR(IF(COUNTIF('De Teams'!I$5:I$25,'De Uitslagen'!$B209)*INDEX('Shortlist teams'!$Y$7:$AC$26,MATCH($A209,'Shortlist teams'!$X$7:$X$26,1),MATCH($C209,'Shortlist teams'!$Y$6:$AC$6,1))=0,"",COUNTIF('De Teams'!I$5:I$25,'De Uitslagen'!$B209)*INDEX('Shortlist teams'!$Y$7:$AC$26,MATCH($A209,'Shortlist teams'!$X$7:$X$26,1),MATCH($C209,'Shortlist teams'!$Y$6:$AC$6,1))),"")</f>
        <v/>
      </c>
      <c r="L209" t="str">
        <f>IFERROR(IF(COUNTIF('De Teams'!J$5:J$25,'De Uitslagen'!$B209)*INDEX('Shortlist teams'!$Y$7:$AC$26,MATCH($A209,'Shortlist teams'!$X$7:$X$26,1),MATCH($C209,'Shortlist teams'!$Y$6:$AC$6,1))=0,"",COUNTIF('De Teams'!J$5:J$25,'De Uitslagen'!$B209)*INDEX('Shortlist teams'!$Y$7:$AC$26,MATCH($A209,'Shortlist teams'!$X$7:$X$26,1),MATCH($C209,'Shortlist teams'!$Y$6:$AC$6,1))),"")</f>
        <v/>
      </c>
      <c r="M209" t="str">
        <f>IFERROR(IF(COUNTIF('De Teams'!K$5:K$25,'De Uitslagen'!$B209)*INDEX('Shortlist teams'!$Y$7:$AC$26,MATCH($A209,'Shortlist teams'!$X$7:$X$26,1),MATCH($C209,'Shortlist teams'!$Y$6:$AC$6,1))=0,"",COUNTIF('De Teams'!K$5:K$25,'De Uitslagen'!$B209)*INDEX('Shortlist teams'!$Y$7:$AC$26,MATCH($A209,'Shortlist teams'!$X$7:$X$26,1),MATCH($C209,'Shortlist teams'!$Y$6:$AC$6,1))),"")</f>
        <v/>
      </c>
      <c r="N209" t="str">
        <f>IFERROR(IF(COUNTIF('De Teams'!L$5:L$25,'De Uitslagen'!$B209)*INDEX('Shortlist teams'!$Y$7:$AC$26,MATCH($A209,'Shortlist teams'!$X$7:$X$26,1),MATCH($C209,'Shortlist teams'!$Y$6:$AC$6,1))=0,"",COUNTIF('De Teams'!L$5:L$25,'De Uitslagen'!$B209)*INDEX('Shortlist teams'!$Y$7:$AC$26,MATCH($A209,'Shortlist teams'!$X$7:$X$26,1),MATCH($C209,'Shortlist teams'!$Y$6:$AC$6,1))),"")</f>
        <v/>
      </c>
      <c r="O209" t="str">
        <f>IFERROR(IF(COUNTIF('De Teams'!M$5:M$25,'De Uitslagen'!$B209)*INDEX('Shortlist teams'!$Y$7:$AC$26,MATCH($A209,'Shortlist teams'!$X$7:$X$26,1),MATCH($C209,'Shortlist teams'!$Y$6:$AC$6,1))=0,"",COUNTIF('De Teams'!M$5:M$25,'De Uitslagen'!$B209)*INDEX('Shortlist teams'!$Y$7:$AC$26,MATCH($A209,'Shortlist teams'!$X$7:$X$26,1),MATCH($C209,'Shortlist teams'!$Y$6:$AC$6,1))),"")</f>
        <v/>
      </c>
      <c r="P209" t="str">
        <f>IFERROR(IF(COUNTIF('De Teams'!N$5:N$25,'De Uitslagen'!$B209)*INDEX('Shortlist teams'!$Y$7:$AC$26,MATCH($A209,'Shortlist teams'!$X$7:$X$26,1),MATCH($C209,'Shortlist teams'!$Y$6:$AC$6,1))=0,"",COUNTIF('De Teams'!N$5:N$25,'De Uitslagen'!$B209)*INDEX('Shortlist teams'!$Y$7:$AC$26,MATCH($A209,'Shortlist teams'!$X$7:$X$26,1),MATCH($C209,'Shortlist teams'!$Y$6:$AC$6,1))),"")</f>
        <v/>
      </c>
      <c r="Q209" t="str">
        <f>IFERROR(IF(COUNTIF('De Teams'!O$5:O$25,'De Uitslagen'!$B209)*INDEX('Shortlist teams'!$Y$7:$AC$26,MATCH($A209,'Shortlist teams'!$X$7:$X$26,1),MATCH($C209,'Shortlist teams'!$Y$6:$AC$6,1))=0,"",COUNTIF('De Teams'!O$5:O$25,'De Uitslagen'!$B209)*INDEX('Shortlist teams'!$Y$7:$AC$26,MATCH($A209,'Shortlist teams'!$X$7:$X$26,1),MATCH($C209,'Shortlist teams'!$Y$6:$AC$6,1))),"")</f>
        <v/>
      </c>
      <c r="R209" s="3"/>
    </row>
    <row r="210" spans="1:18" x14ac:dyDescent="0.25">
      <c r="A210" s="59"/>
      <c r="B210" s="55"/>
      <c r="C210" s="8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5">
      <c r="D211" s="1">
        <f t="shared" ref="D211:R211" si="9">SUM(D190:D210)</f>
        <v>88</v>
      </c>
      <c r="E211" s="1">
        <f t="shared" si="9"/>
        <v>58</v>
      </c>
      <c r="F211" s="1">
        <f t="shared" si="9"/>
        <v>107</v>
      </c>
      <c r="G211" s="1">
        <f t="shared" si="9"/>
        <v>88</v>
      </c>
      <c r="H211" s="1">
        <f t="shared" si="9"/>
        <v>54</v>
      </c>
      <c r="I211" s="1">
        <f t="shared" si="9"/>
        <v>31</v>
      </c>
      <c r="J211" s="1">
        <f t="shared" si="9"/>
        <v>51</v>
      </c>
      <c r="K211" s="1">
        <f t="shared" si="9"/>
        <v>111</v>
      </c>
      <c r="L211" s="1">
        <f t="shared" si="9"/>
        <v>66</v>
      </c>
      <c r="M211" s="1">
        <f t="shared" si="9"/>
        <v>55</v>
      </c>
      <c r="N211" s="1">
        <f t="shared" si="9"/>
        <v>61</v>
      </c>
      <c r="O211" s="1">
        <f t="shared" si="9"/>
        <v>51</v>
      </c>
      <c r="P211" s="1">
        <f t="shared" si="9"/>
        <v>74</v>
      </c>
      <c r="Q211" s="1">
        <f>SUM(Q190:Q210)</f>
        <v>12</v>
      </c>
      <c r="R211" s="3"/>
    </row>
    <row r="212" spans="1:18" x14ac:dyDescent="0.25">
      <c r="A212" s="3"/>
      <c r="B212" s="3"/>
      <c r="C212" s="8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6" x14ac:dyDescent="0.3">
      <c r="A213" s="57" t="s">
        <v>311</v>
      </c>
      <c r="R213" s="3"/>
    </row>
    <row r="214" spans="1:18" x14ac:dyDescent="0.25">
      <c r="A214" s="3"/>
      <c r="B214" s="55"/>
      <c r="C214" s="8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6" x14ac:dyDescent="0.3">
      <c r="D215" s="145" t="s">
        <v>37</v>
      </c>
      <c r="E215" s="145" t="s">
        <v>40</v>
      </c>
      <c r="F215" s="99" t="s">
        <v>292</v>
      </c>
      <c r="G215" s="144" t="s">
        <v>293</v>
      </c>
      <c r="H215" s="145" t="s">
        <v>294</v>
      </c>
      <c r="I215" s="145" t="s">
        <v>295</v>
      </c>
      <c r="J215" s="145" t="s">
        <v>296</v>
      </c>
      <c r="K215" s="145" t="s">
        <v>39</v>
      </c>
      <c r="L215" s="145" t="s">
        <v>299</v>
      </c>
      <c r="M215" s="145" t="s">
        <v>300</v>
      </c>
      <c r="N215" s="145" t="s">
        <v>41</v>
      </c>
      <c r="O215" s="145" t="s">
        <v>301</v>
      </c>
      <c r="P215" s="145" t="s">
        <v>302</v>
      </c>
      <c r="Q215" s="145" t="s">
        <v>42</v>
      </c>
      <c r="R215" s="3"/>
    </row>
    <row r="216" spans="1:18" ht="14.4" x14ac:dyDescent="0.3">
      <c r="A216" s="58">
        <v>1</v>
      </c>
      <c r="B216" s="6" t="s">
        <v>152</v>
      </c>
      <c r="C216" s="88">
        <f>IFERROR(VLOOKUP('De Uitslagen'!B216,'Shortlist teams'!B:C,2,FALSE),"")</f>
        <v>4</v>
      </c>
      <c r="D216" t="str">
        <f>IFERROR(IF(COUNTIF('De Teams'!B$5:B$25,'De Uitslagen'!$B216)*INDEX('Shortlist teams'!$Y$7:$AC$26,MATCH($A216,'Shortlist teams'!$X$7:$X$26,1),MATCH($C216,'Shortlist teams'!$Y$6:$AC$6,1))=0,"",COUNTIF('De Teams'!B$5:B$25,'De Uitslagen'!$B216)*INDEX('Shortlist teams'!$Y$7:$AC$26,MATCH($A216,'Shortlist teams'!$X$7:$X$26,1),MATCH($C216,'Shortlist teams'!$Y$6:$AC$6,1))),"")</f>
        <v/>
      </c>
      <c r="E216" t="str">
        <f>IFERROR(IF(COUNTIF('De Teams'!C$5:C$25,'De Uitslagen'!$B216)*INDEX('Shortlist teams'!$Y$7:$AC$26,MATCH($A216,'Shortlist teams'!$X$7:$X$26,1),MATCH($C216,'Shortlist teams'!$Y$6:$AC$6,1))=0,"",COUNTIF('De Teams'!C$5:C$25,'De Uitslagen'!$B216)*INDEX('Shortlist teams'!$Y$7:$AC$26,MATCH($A216,'Shortlist teams'!$X$7:$X$26,1),MATCH($C216,'Shortlist teams'!$Y$6:$AC$6,1))),"")</f>
        <v/>
      </c>
      <c r="F216" t="str">
        <f>IFERROR(IF(COUNTIF('De Teams'!D$5:D$25,'De Uitslagen'!$B216)*INDEX('Shortlist teams'!$Y$7:$AC$26,MATCH($A216,'Shortlist teams'!$X$7:$X$26,1),MATCH($C216,'Shortlist teams'!$Y$6:$AC$6,1))=0,"",COUNTIF('De Teams'!D$5:D$25,'De Uitslagen'!$B216)*INDEX('Shortlist teams'!$Y$7:$AC$26,MATCH($A216,'Shortlist teams'!$X$7:$X$26,1),MATCH($C216,'Shortlist teams'!$Y$6:$AC$6,1))),"")</f>
        <v/>
      </c>
      <c r="G216" t="str">
        <f>IFERROR(IF(COUNTIF('De Teams'!E$5:E$25,'De Uitslagen'!$B216)*INDEX('Shortlist teams'!$Y$7:$AC$26,MATCH($A216,'Shortlist teams'!$X$7:$X$26,1),MATCH($C216,'Shortlist teams'!$Y$6:$AC$6,1))=0,"",COUNTIF('De Teams'!E$5:E$25,'De Uitslagen'!$B216)*INDEX('Shortlist teams'!$Y$7:$AC$26,MATCH($A216,'Shortlist teams'!$X$7:$X$26,1),MATCH($C216,'Shortlist teams'!$Y$6:$AC$6,1))),"")</f>
        <v/>
      </c>
      <c r="H216" t="str">
        <f>IFERROR(IF(COUNTIF('De Teams'!F$5:F$25,'De Uitslagen'!$B216)*INDEX('Shortlist teams'!$Y$7:$AC$26,MATCH($A216,'Shortlist teams'!$X$7:$X$26,1),MATCH($C216,'Shortlist teams'!$Y$6:$AC$6,1))=0,"",COUNTIF('De Teams'!F$5:F$25,'De Uitslagen'!$B216)*INDEX('Shortlist teams'!$Y$7:$AC$26,MATCH($A216,'Shortlist teams'!$X$7:$X$26,1),MATCH($C216,'Shortlist teams'!$Y$6:$AC$6,1))),"")</f>
        <v/>
      </c>
      <c r="I216" t="str">
        <f>IFERROR(IF(COUNTIF('De Teams'!G$5:G$25,'De Uitslagen'!$B216)*INDEX('Shortlist teams'!$Y$7:$AC$26,MATCH($A216,'Shortlist teams'!$X$7:$X$26,1),MATCH($C216,'Shortlist teams'!$Y$6:$AC$6,1))=0,"",COUNTIF('De Teams'!G$5:G$25,'De Uitslagen'!$B216)*INDEX('Shortlist teams'!$Y$7:$AC$26,MATCH($A216,'Shortlist teams'!$X$7:$X$26,1),MATCH($C216,'Shortlist teams'!$Y$6:$AC$6,1))),"")</f>
        <v/>
      </c>
      <c r="J216" t="str">
        <f>IFERROR(IF(COUNTIF('De Teams'!H$5:H$25,'De Uitslagen'!$B216)*INDEX('Shortlist teams'!$Y$7:$AC$26,MATCH($A216,'Shortlist teams'!$X$7:$X$26,1),MATCH($C216,'Shortlist teams'!$Y$6:$AC$6,1))=0,"",COUNTIF('De Teams'!H$5:H$25,'De Uitslagen'!$B216)*INDEX('Shortlist teams'!$Y$7:$AC$26,MATCH($A216,'Shortlist teams'!$X$7:$X$26,1),MATCH($C216,'Shortlist teams'!$Y$6:$AC$6,1))),"")</f>
        <v/>
      </c>
      <c r="K216" t="str">
        <f>IFERROR(IF(COUNTIF('De Teams'!I$5:I$25,'De Uitslagen'!$B216)*INDEX('Shortlist teams'!$Y$7:$AC$26,MATCH($A216,'Shortlist teams'!$X$7:$X$26,1),MATCH($C216,'Shortlist teams'!$Y$6:$AC$6,1))=0,"",COUNTIF('De Teams'!I$5:I$25,'De Uitslagen'!$B216)*INDEX('Shortlist teams'!$Y$7:$AC$26,MATCH($A216,'Shortlist teams'!$X$7:$X$26,1),MATCH($C216,'Shortlist teams'!$Y$6:$AC$6,1))),"")</f>
        <v/>
      </c>
      <c r="L216" t="str">
        <f>IFERROR(IF(COUNTIF('De Teams'!J$5:J$25,'De Uitslagen'!$B216)*INDEX('Shortlist teams'!$Y$7:$AC$26,MATCH($A216,'Shortlist teams'!$X$7:$X$26,1),MATCH($C216,'Shortlist teams'!$Y$6:$AC$6,1))=0,"",COUNTIF('De Teams'!J$5:J$25,'De Uitslagen'!$B216)*INDEX('Shortlist teams'!$Y$7:$AC$26,MATCH($A216,'Shortlist teams'!$X$7:$X$26,1),MATCH($C216,'Shortlist teams'!$Y$6:$AC$6,1))),"")</f>
        <v/>
      </c>
      <c r="M216" t="str">
        <f>IFERROR(IF(COUNTIF('De Teams'!K$5:K$25,'De Uitslagen'!$B216)*INDEX('Shortlist teams'!$Y$7:$AC$26,MATCH($A216,'Shortlist teams'!$X$7:$X$26,1),MATCH($C216,'Shortlist teams'!$Y$6:$AC$6,1))=0,"",COUNTIF('De Teams'!K$5:K$25,'De Uitslagen'!$B216)*INDEX('Shortlist teams'!$Y$7:$AC$26,MATCH($A216,'Shortlist teams'!$X$7:$X$26,1),MATCH($C216,'Shortlist teams'!$Y$6:$AC$6,1))),"")</f>
        <v/>
      </c>
      <c r="N216" t="str">
        <f>IFERROR(IF(COUNTIF('De Teams'!L$5:L$25,'De Uitslagen'!$B216)*INDEX('Shortlist teams'!$Y$7:$AC$26,MATCH($A216,'Shortlist teams'!$X$7:$X$26,1),MATCH($C216,'Shortlist teams'!$Y$6:$AC$6,1))=0,"",COUNTIF('De Teams'!L$5:L$25,'De Uitslagen'!$B216)*INDEX('Shortlist teams'!$Y$7:$AC$26,MATCH($A216,'Shortlist teams'!$X$7:$X$26,1),MATCH($C216,'Shortlist teams'!$Y$6:$AC$6,1))),"")</f>
        <v/>
      </c>
      <c r="O216" t="str">
        <f>IFERROR(IF(COUNTIF('De Teams'!M$5:M$25,'De Uitslagen'!$B216)*INDEX('Shortlist teams'!$Y$7:$AC$26,MATCH($A216,'Shortlist teams'!$X$7:$X$26,1),MATCH($C216,'Shortlist teams'!$Y$6:$AC$6,1))=0,"",COUNTIF('De Teams'!M$5:M$25,'De Uitslagen'!$B216)*INDEX('Shortlist teams'!$Y$7:$AC$26,MATCH($A216,'Shortlist teams'!$X$7:$X$26,1),MATCH($C216,'Shortlist teams'!$Y$6:$AC$6,1))),"")</f>
        <v/>
      </c>
      <c r="P216" t="str">
        <f>IFERROR(IF(COUNTIF('De Teams'!N$5:N$25,'De Uitslagen'!$B216)*INDEX('Shortlist teams'!$Y$7:$AC$26,MATCH($A216,'Shortlist teams'!$X$7:$X$26,1),MATCH($C216,'Shortlist teams'!$Y$6:$AC$6,1))=0,"",COUNTIF('De Teams'!N$5:N$25,'De Uitslagen'!$B216)*INDEX('Shortlist teams'!$Y$7:$AC$26,MATCH($A216,'Shortlist teams'!$X$7:$X$26,1),MATCH($C216,'Shortlist teams'!$Y$6:$AC$6,1))),"")</f>
        <v/>
      </c>
      <c r="Q216" t="str">
        <f>IFERROR(IF(COUNTIF('De Teams'!O$5:O$25,'De Uitslagen'!$B216)*INDEX('Shortlist teams'!$Y$7:$AC$26,MATCH($A216,'Shortlist teams'!$X$7:$X$26,1),MATCH($C216,'Shortlist teams'!$Y$6:$AC$6,1))=0,"",COUNTIF('De Teams'!O$5:O$25,'De Uitslagen'!$B216)*INDEX('Shortlist teams'!$Y$7:$AC$26,MATCH($A216,'Shortlist teams'!$X$7:$X$26,1),MATCH($C216,'Shortlist teams'!$Y$6:$AC$6,1))),"")</f>
        <v/>
      </c>
      <c r="R216" s="3"/>
    </row>
    <row r="217" spans="1:18" ht="14.4" x14ac:dyDescent="0.3">
      <c r="A217" s="1">
        <v>2</v>
      </c>
      <c r="B217" s="7" t="s">
        <v>125</v>
      </c>
      <c r="C217" s="88">
        <f>IFERROR(VLOOKUP('De Uitslagen'!B217,'Shortlist teams'!B:C,2,FALSE),"")</f>
        <v>2</v>
      </c>
      <c r="D217">
        <f>IFERROR(IF(COUNTIF('De Teams'!B$5:B$25,'De Uitslagen'!$B217)*INDEX('Shortlist teams'!$Y$7:$AC$26,MATCH($A217,'Shortlist teams'!$X$7:$X$26,1),MATCH($C217,'Shortlist teams'!$Y$6:$AC$6,1))=0,"",COUNTIF('De Teams'!B$5:B$25,'De Uitslagen'!$B217)*INDEX('Shortlist teams'!$Y$7:$AC$26,MATCH($A217,'Shortlist teams'!$X$7:$X$26,1),MATCH($C217,'Shortlist teams'!$Y$6:$AC$6,1))),"")</f>
        <v>26</v>
      </c>
      <c r="E217" t="str">
        <f>IFERROR(IF(COUNTIF('De Teams'!C$5:C$25,'De Uitslagen'!$B217)*INDEX('Shortlist teams'!$Y$7:$AC$26,MATCH($A217,'Shortlist teams'!$X$7:$X$26,1),MATCH($C217,'Shortlist teams'!$Y$6:$AC$6,1))=0,"",COUNTIF('De Teams'!C$5:C$25,'De Uitslagen'!$B217)*INDEX('Shortlist teams'!$Y$7:$AC$26,MATCH($A217,'Shortlist teams'!$X$7:$X$26,1),MATCH($C217,'Shortlist teams'!$Y$6:$AC$6,1))),"")</f>
        <v/>
      </c>
      <c r="F217">
        <f>IFERROR(IF(COUNTIF('De Teams'!D$5:D$25,'De Uitslagen'!$B217)*INDEX('Shortlist teams'!$Y$7:$AC$26,MATCH($A217,'Shortlist teams'!$X$7:$X$26,1),MATCH($C217,'Shortlist teams'!$Y$6:$AC$6,1))=0,"",COUNTIF('De Teams'!D$5:D$25,'De Uitslagen'!$B217)*INDEX('Shortlist teams'!$Y$7:$AC$26,MATCH($A217,'Shortlist teams'!$X$7:$X$26,1),MATCH($C217,'Shortlist teams'!$Y$6:$AC$6,1))),"")</f>
        <v>26</v>
      </c>
      <c r="G217" t="str">
        <f>IFERROR(IF(COUNTIF('De Teams'!E$5:E$25,'De Uitslagen'!$B217)*INDEX('Shortlist teams'!$Y$7:$AC$26,MATCH($A217,'Shortlist teams'!$X$7:$X$26,1),MATCH($C217,'Shortlist teams'!$Y$6:$AC$6,1))=0,"",COUNTIF('De Teams'!E$5:E$25,'De Uitslagen'!$B217)*INDEX('Shortlist teams'!$Y$7:$AC$26,MATCH($A217,'Shortlist teams'!$X$7:$X$26,1),MATCH($C217,'Shortlist teams'!$Y$6:$AC$6,1))),"")</f>
        <v/>
      </c>
      <c r="H217" t="str">
        <f>IFERROR(IF(COUNTIF('De Teams'!F$5:F$25,'De Uitslagen'!$B217)*INDEX('Shortlist teams'!$Y$7:$AC$26,MATCH($A217,'Shortlist teams'!$X$7:$X$26,1),MATCH($C217,'Shortlist teams'!$Y$6:$AC$6,1))=0,"",COUNTIF('De Teams'!F$5:F$25,'De Uitslagen'!$B217)*INDEX('Shortlist teams'!$Y$7:$AC$26,MATCH($A217,'Shortlist teams'!$X$7:$X$26,1),MATCH($C217,'Shortlist teams'!$Y$6:$AC$6,1))),"")</f>
        <v/>
      </c>
      <c r="I217">
        <f>IFERROR(IF(COUNTIF('De Teams'!G$5:G$25,'De Uitslagen'!$B217)*INDEX('Shortlist teams'!$Y$7:$AC$26,MATCH($A217,'Shortlist teams'!$X$7:$X$26,1),MATCH($C217,'Shortlist teams'!$Y$6:$AC$6,1))=0,"",COUNTIF('De Teams'!G$5:G$25,'De Uitslagen'!$B217)*INDEX('Shortlist teams'!$Y$7:$AC$26,MATCH($A217,'Shortlist teams'!$X$7:$X$26,1),MATCH($C217,'Shortlist teams'!$Y$6:$AC$6,1))),"")</f>
        <v>26</v>
      </c>
      <c r="J217">
        <f>IFERROR(IF(COUNTIF('De Teams'!H$5:H$25,'De Uitslagen'!$B217)*INDEX('Shortlist teams'!$Y$7:$AC$26,MATCH($A217,'Shortlist teams'!$X$7:$X$26,1),MATCH($C217,'Shortlist teams'!$Y$6:$AC$6,1))=0,"",COUNTIF('De Teams'!H$5:H$25,'De Uitslagen'!$B217)*INDEX('Shortlist teams'!$Y$7:$AC$26,MATCH($A217,'Shortlist teams'!$X$7:$X$26,1),MATCH($C217,'Shortlist teams'!$Y$6:$AC$6,1))),"")</f>
        <v>26</v>
      </c>
      <c r="K217" t="str">
        <f>IFERROR(IF(COUNTIF('De Teams'!I$5:I$25,'De Uitslagen'!$B217)*INDEX('Shortlist teams'!$Y$7:$AC$26,MATCH($A217,'Shortlist teams'!$X$7:$X$26,1),MATCH($C217,'Shortlist teams'!$Y$6:$AC$6,1))=0,"",COUNTIF('De Teams'!I$5:I$25,'De Uitslagen'!$B217)*INDEX('Shortlist teams'!$Y$7:$AC$26,MATCH($A217,'Shortlist teams'!$X$7:$X$26,1),MATCH($C217,'Shortlist teams'!$Y$6:$AC$6,1))),"")</f>
        <v/>
      </c>
      <c r="L217">
        <f>IFERROR(IF(COUNTIF('De Teams'!J$5:J$25,'De Uitslagen'!$B217)*INDEX('Shortlist teams'!$Y$7:$AC$26,MATCH($A217,'Shortlist teams'!$X$7:$X$26,1),MATCH($C217,'Shortlist teams'!$Y$6:$AC$6,1))=0,"",COUNTIF('De Teams'!J$5:J$25,'De Uitslagen'!$B217)*INDEX('Shortlist teams'!$Y$7:$AC$26,MATCH($A217,'Shortlist teams'!$X$7:$X$26,1),MATCH($C217,'Shortlist teams'!$Y$6:$AC$6,1))),"")</f>
        <v>26</v>
      </c>
      <c r="M217" t="str">
        <f>IFERROR(IF(COUNTIF('De Teams'!K$5:K$25,'De Uitslagen'!$B217)*INDEX('Shortlist teams'!$Y$7:$AC$26,MATCH($A217,'Shortlist teams'!$X$7:$X$26,1),MATCH($C217,'Shortlist teams'!$Y$6:$AC$6,1))=0,"",COUNTIF('De Teams'!K$5:K$25,'De Uitslagen'!$B217)*INDEX('Shortlist teams'!$Y$7:$AC$26,MATCH($A217,'Shortlist teams'!$X$7:$X$26,1),MATCH($C217,'Shortlist teams'!$Y$6:$AC$6,1))),"")</f>
        <v/>
      </c>
      <c r="N217" t="str">
        <f>IFERROR(IF(COUNTIF('De Teams'!L$5:L$25,'De Uitslagen'!$B217)*INDEX('Shortlist teams'!$Y$7:$AC$26,MATCH($A217,'Shortlist teams'!$X$7:$X$26,1),MATCH($C217,'Shortlist teams'!$Y$6:$AC$6,1))=0,"",COUNTIF('De Teams'!L$5:L$25,'De Uitslagen'!$B217)*INDEX('Shortlist teams'!$Y$7:$AC$26,MATCH($A217,'Shortlist teams'!$X$7:$X$26,1),MATCH($C217,'Shortlist teams'!$Y$6:$AC$6,1))),"")</f>
        <v/>
      </c>
      <c r="O217">
        <f>IFERROR(IF(COUNTIF('De Teams'!M$5:M$25,'De Uitslagen'!$B217)*INDEX('Shortlist teams'!$Y$7:$AC$26,MATCH($A217,'Shortlist teams'!$X$7:$X$26,1),MATCH($C217,'Shortlist teams'!$Y$6:$AC$6,1))=0,"",COUNTIF('De Teams'!M$5:M$25,'De Uitslagen'!$B217)*INDEX('Shortlist teams'!$Y$7:$AC$26,MATCH($A217,'Shortlist teams'!$X$7:$X$26,1),MATCH($C217,'Shortlist teams'!$Y$6:$AC$6,1))),"")</f>
        <v>26</v>
      </c>
      <c r="P217" t="str">
        <f>IFERROR(IF(COUNTIF('De Teams'!N$5:N$25,'De Uitslagen'!$B217)*INDEX('Shortlist teams'!$Y$7:$AC$26,MATCH($A217,'Shortlist teams'!$X$7:$X$26,1),MATCH($C217,'Shortlist teams'!$Y$6:$AC$6,1))=0,"",COUNTIF('De Teams'!N$5:N$25,'De Uitslagen'!$B217)*INDEX('Shortlist teams'!$Y$7:$AC$26,MATCH($A217,'Shortlist teams'!$X$7:$X$26,1),MATCH($C217,'Shortlist teams'!$Y$6:$AC$6,1))),"")</f>
        <v/>
      </c>
      <c r="Q217" t="str">
        <f>IFERROR(IF(COUNTIF('De Teams'!O$5:O$25,'De Uitslagen'!$B217)*INDEX('Shortlist teams'!$Y$7:$AC$26,MATCH($A217,'Shortlist teams'!$X$7:$X$26,1),MATCH($C217,'Shortlist teams'!$Y$6:$AC$6,1))=0,"",COUNTIF('De Teams'!O$5:O$25,'De Uitslagen'!$B217)*INDEX('Shortlist teams'!$Y$7:$AC$26,MATCH($A217,'Shortlist teams'!$X$7:$X$26,1),MATCH($C217,'Shortlist teams'!$Y$6:$AC$6,1))),"")</f>
        <v/>
      </c>
      <c r="R217" s="3"/>
    </row>
    <row r="218" spans="1:18" ht="14.4" x14ac:dyDescent="0.3">
      <c r="A218" s="1">
        <v>3</v>
      </c>
      <c r="B218" s="5" t="s">
        <v>228</v>
      </c>
      <c r="C218" s="88">
        <f>IFERROR(VLOOKUP('De Uitslagen'!B218,'Shortlist teams'!B:C,2,FALSE),"")</f>
        <v>3</v>
      </c>
      <c r="D218" t="str">
        <f>IFERROR(IF(COUNTIF('De Teams'!B$5:B$25,'De Uitslagen'!$B218)*INDEX('Shortlist teams'!$Y$7:$AC$26,MATCH($A218,'Shortlist teams'!$X$7:$X$26,1),MATCH($C218,'Shortlist teams'!$Y$6:$AC$6,1))=0,"",COUNTIF('De Teams'!B$5:B$25,'De Uitslagen'!$B218)*INDEX('Shortlist teams'!$Y$7:$AC$26,MATCH($A218,'Shortlist teams'!$X$7:$X$26,1),MATCH($C218,'Shortlist teams'!$Y$6:$AC$6,1))),"")</f>
        <v/>
      </c>
      <c r="E218">
        <f>IFERROR(IF(COUNTIF('De Teams'!C$5:C$25,'De Uitslagen'!$B218)*INDEX('Shortlist teams'!$Y$7:$AC$26,MATCH($A218,'Shortlist teams'!$X$7:$X$26,1),MATCH($C218,'Shortlist teams'!$Y$6:$AC$6,1))=0,"",COUNTIF('De Teams'!C$5:C$25,'De Uitslagen'!$B218)*INDEX('Shortlist teams'!$Y$7:$AC$26,MATCH($A218,'Shortlist teams'!$X$7:$X$26,1),MATCH($C218,'Shortlist teams'!$Y$6:$AC$6,1))),"")</f>
        <v>30</v>
      </c>
      <c r="F218">
        <f>IFERROR(IF(COUNTIF('De Teams'!D$5:D$25,'De Uitslagen'!$B218)*INDEX('Shortlist teams'!$Y$7:$AC$26,MATCH($A218,'Shortlist teams'!$X$7:$X$26,1),MATCH($C218,'Shortlist teams'!$Y$6:$AC$6,1))=0,"",COUNTIF('De Teams'!D$5:D$25,'De Uitslagen'!$B218)*INDEX('Shortlist teams'!$Y$7:$AC$26,MATCH($A218,'Shortlist teams'!$X$7:$X$26,1),MATCH($C218,'Shortlist teams'!$Y$6:$AC$6,1))),"")</f>
        <v>30</v>
      </c>
      <c r="G218" t="str">
        <f>IFERROR(IF(COUNTIF('De Teams'!E$5:E$25,'De Uitslagen'!$B218)*INDEX('Shortlist teams'!$Y$7:$AC$26,MATCH($A218,'Shortlist teams'!$X$7:$X$26,1),MATCH($C218,'Shortlist teams'!$Y$6:$AC$6,1))=0,"",COUNTIF('De Teams'!E$5:E$25,'De Uitslagen'!$B218)*INDEX('Shortlist teams'!$Y$7:$AC$26,MATCH($A218,'Shortlist teams'!$X$7:$X$26,1),MATCH($C218,'Shortlist teams'!$Y$6:$AC$6,1))),"")</f>
        <v/>
      </c>
      <c r="H218">
        <f>IFERROR(IF(COUNTIF('De Teams'!F$5:F$25,'De Uitslagen'!$B218)*INDEX('Shortlist teams'!$Y$7:$AC$26,MATCH($A218,'Shortlist teams'!$X$7:$X$26,1),MATCH($C218,'Shortlist teams'!$Y$6:$AC$6,1))=0,"",COUNTIF('De Teams'!F$5:F$25,'De Uitslagen'!$B218)*INDEX('Shortlist teams'!$Y$7:$AC$26,MATCH($A218,'Shortlist teams'!$X$7:$X$26,1),MATCH($C218,'Shortlist teams'!$Y$6:$AC$6,1))),"")</f>
        <v>30</v>
      </c>
      <c r="I218" t="str">
        <f>IFERROR(IF(COUNTIF('De Teams'!G$5:G$25,'De Uitslagen'!$B218)*INDEX('Shortlist teams'!$Y$7:$AC$26,MATCH($A218,'Shortlist teams'!$X$7:$X$26,1),MATCH($C218,'Shortlist teams'!$Y$6:$AC$6,1))=0,"",COUNTIF('De Teams'!G$5:G$25,'De Uitslagen'!$B218)*INDEX('Shortlist teams'!$Y$7:$AC$26,MATCH($A218,'Shortlist teams'!$X$7:$X$26,1),MATCH($C218,'Shortlist teams'!$Y$6:$AC$6,1))),"")</f>
        <v/>
      </c>
      <c r="J218">
        <f>IFERROR(IF(COUNTIF('De Teams'!H$5:H$25,'De Uitslagen'!$B218)*INDEX('Shortlist teams'!$Y$7:$AC$26,MATCH($A218,'Shortlist teams'!$X$7:$X$26,1),MATCH($C218,'Shortlist teams'!$Y$6:$AC$6,1))=0,"",COUNTIF('De Teams'!H$5:H$25,'De Uitslagen'!$B218)*INDEX('Shortlist teams'!$Y$7:$AC$26,MATCH($A218,'Shortlist teams'!$X$7:$X$26,1),MATCH($C218,'Shortlist teams'!$Y$6:$AC$6,1))),"")</f>
        <v>30</v>
      </c>
      <c r="K218">
        <f>IFERROR(IF(COUNTIF('De Teams'!I$5:I$25,'De Uitslagen'!$B218)*INDEX('Shortlist teams'!$Y$7:$AC$26,MATCH($A218,'Shortlist teams'!$X$7:$X$26,1),MATCH($C218,'Shortlist teams'!$Y$6:$AC$6,1))=0,"",COUNTIF('De Teams'!I$5:I$25,'De Uitslagen'!$B218)*INDEX('Shortlist teams'!$Y$7:$AC$26,MATCH($A218,'Shortlist teams'!$X$7:$X$26,1),MATCH($C218,'Shortlist teams'!$Y$6:$AC$6,1))),"")</f>
        <v>30</v>
      </c>
      <c r="L218">
        <f>IFERROR(IF(COUNTIF('De Teams'!J$5:J$25,'De Uitslagen'!$B218)*INDEX('Shortlist teams'!$Y$7:$AC$26,MATCH($A218,'Shortlist teams'!$X$7:$X$26,1),MATCH($C218,'Shortlist teams'!$Y$6:$AC$6,1))=0,"",COUNTIF('De Teams'!J$5:J$25,'De Uitslagen'!$B218)*INDEX('Shortlist teams'!$Y$7:$AC$26,MATCH($A218,'Shortlist teams'!$X$7:$X$26,1),MATCH($C218,'Shortlist teams'!$Y$6:$AC$6,1))),"")</f>
        <v>30</v>
      </c>
      <c r="M218">
        <f>IFERROR(IF(COUNTIF('De Teams'!K$5:K$25,'De Uitslagen'!$B218)*INDEX('Shortlist teams'!$Y$7:$AC$26,MATCH($A218,'Shortlist teams'!$X$7:$X$26,1),MATCH($C218,'Shortlist teams'!$Y$6:$AC$6,1))=0,"",COUNTIF('De Teams'!K$5:K$25,'De Uitslagen'!$B218)*INDEX('Shortlist teams'!$Y$7:$AC$26,MATCH($A218,'Shortlist teams'!$X$7:$X$26,1),MATCH($C218,'Shortlist teams'!$Y$6:$AC$6,1))),"")</f>
        <v>30</v>
      </c>
      <c r="N218" t="str">
        <f>IFERROR(IF(COUNTIF('De Teams'!L$5:L$25,'De Uitslagen'!$B218)*INDEX('Shortlist teams'!$Y$7:$AC$26,MATCH($A218,'Shortlist teams'!$X$7:$X$26,1),MATCH($C218,'Shortlist teams'!$Y$6:$AC$6,1))=0,"",COUNTIF('De Teams'!L$5:L$25,'De Uitslagen'!$B218)*INDEX('Shortlist teams'!$Y$7:$AC$26,MATCH($A218,'Shortlist teams'!$X$7:$X$26,1),MATCH($C218,'Shortlist teams'!$Y$6:$AC$6,1))),"")</f>
        <v/>
      </c>
      <c r="O218">
        <f>IFERROR(IF(COUNTIF('De Teams'!M$5:M$25,'De Uitslagen'!$B218)*INDEX('Shortlist teams'!$Y$7:$AC$26,MATCH($A218,'Shortlist teams'!$X$7:$X$26,1),MATCH($C218,'Shortlist teams'!$Y$6:$AC$6,1))=0,"",COUNTIF('De Teams'!M$5:M$25,'De Uitslagen'!$B218)*INDEX('Shortlist teams'!$Y$7:$AC$26,MATCH($A218,'Shortlist teams'!$X$7:$X$26,1),MATCH($C218,'Shortlist teams'!$Y$6:$AC$6,1))),"")</f>
        <v>30</v>
      </c>
      <c r="P218" t="str">
        <f>IFERROR(IF(COUNTIF('De Teams'!N$5:N$25,'De Uitslagen'!$B218)*INDEX('Shortlist teams'!$Y$7:$AC$26,MATCH($A218,'Shortlist teams'!$X$7:$X$26,1),MATCH($C218,'Shortlist teams'!$Y$6:$AC$6,1))=0,"",COUNTIF('De Teams'!N$5:N$25,'De Uitslagen'!$B218)*INDEX('Shortlist teams'!$Y$7:$AC$26,MATCH($A218,'Shortlist teams'!$X$7:$X$26,1),MATCH($C218,'Shortlist teams'!$Y$6:$AC$6,1))),"")</f>
        <v/>
      </c>
      <c r="Q218" t="str">
        <f>IFERROR(IF(COUNTIF('De Teams'!O$5:O$25,'De Uitslagen'!$B218)*INDEX('Shortlist teams'!$Y$7:$AC$26,MATCH($A218,'Shortlist teams'!$X$7:$X$26,1),MATCH($C218,'Shortlist teams'!$Y$6:$AC$6,1))=0,"",COUNTIF('De Teams'!O$5:O$25,'De Uitslagen'!$B218)*INDEX('Shortlist teams'!$Y$7:$AC$26,MATCH($A218,'Shortlist teams'!$X$7:$X$26,1),MATCH($C218,'Shortlist teams'!$Y$6:$AC$6,1))),"")</f>
        <v/>
      </c>
      <c r="R218" s="3"/>
    </row>
    <row r="219" spans="1:18" ht="14.4" x14ac:dyDescent="0.3">
      <c r="A219" s="1">
        <v>4</v>
      </c>
      <c r="B219" s="8" t="s">
        <v>166</v>
      </c>
      <c r="C219" s="88">
        <f>IFERROR(VLOOKUP('De Uitslagen'!B219,'Shortlist teams'!B:C,2,FALSE),"")</f>
        <v>3</v>
      </c>
      <c r="D219" t="str">
        <f>IFERROR(IF(COUNTIF('De Teams'!B$5:B$25,'De Uitslagen'!$B219)*INDEX('Shortlist teams'!$Y$7:$AC$26,MATCH($A219,'Shortlist teams'!$X$7:$X$26,1),MATCH($C219,'Shortlist teams'!$Y$6:$AC$6,1))=0,"",COUNTIF('De Teams'!B$5:B$25,'De Uitslagen'!$B219)*INDEX('Shortlist teams'!$Y$7:$AC$26,MATCH($A219,'Shortlist teams'!$X$7:$X$26,1),MATCH($C219,'Shortlist teams'!$Y$6:$AC$6,1))),"")</f>
        <v/>
      </c>
      <c r="E219" t="str">
        <f>IFERROR(IF(COUNTIF('De Teams'!C$5:C$25,'De Uitslagen'!$B219)*INDEX('Shortlist teams'!$Y$7:$AC$26,MATCH($A219,'Shortlist teams'!$X$7:$X$26,1),MATCH($C219,'Shortlist teams'!$Y$6:$AC$6,1))=0,"",COUNTIF('De Teams'!C$5:C$25,'De Uitslagen'!$B219)*INDEX('Shortlist teams'!$Y$7:$AC$26,MATCH($A219,'Shortlist teams'!$X$7:$X$26,1),MATCH($C219,'Shortlist teams'!$Y$6:$AC$6,1))),"")</f>
        <v/>
      </c>
      <c r="F219" t="str">
        <f>IFERROR(IF(COUNTIF('De Teams'!D$5:D$25,'De Uitslagen'!$B219)*INDEX('Shortlist teams'!$Y$7:$AC$26,MATCH($A219,'Shortlist teams'!$X$7:$X$26,1),MATCH($C219,'Shortlist teams'!$Y$6:$AC$6,1))=0,"",COUNTIF('De Teams'!D$5:D$25,'De Uitslagen'!$B219)*INDEX('Shortlist teams'!$Y$7:$AC$26,MATCH($A219,'Shortlist teams'!$X$7:$X$26,1),MATCH($C219,'Shortlist teams'!$Y$6:$AC$6,1))),"")</f>
        <v/>
      </c>
      <c r="G219" t="str">
        <f>IFERROR(IF(COUNTIF('De Teams'!E$5:E$25,'De Uitslagen'!$B219)*INDEX('Shortlist teams'!$Y$7:$AC$26,MATCH($A219,'Shortlist teams'!$X$7:$X$26,1),MATCH($C219,'Shortlist teams'!$Y$6:$AC$6,1))=0,"",COUNTIF('De Teams'!E$5:E$25,'De Uitslagen'!$B219)*INDEX('Shortlist teams'!$Y$7:$AC$26,MATCH($A219,'Shortlist teams'!$X$7:$X$26,1),MATCH($C219,'Shortlist teams'!$Y$6:$AC$6,1))),"")</f>
        <v/>
      </c>
      <c r="H219" t="str">
        <f>IFERROR(IF(COUNTIF('De Teams'!F$5:F$25,'De Uitslagen'!$B219)*INDEX('Shortlist teams'!$Y$7:$AC$26,MATCH($A219,'Shortlist teams'!$X$7:$X$26,1),MATCH($C219,'Shortlist teams'!$Y$6:$AC$6,1))=0,"",COUNTIF('De Teams'!F$5:F$25,'De Uitslagen'!$B219)*INDEX('Shortlist teams'!$Y$7:$AC$26,MATCH($A219,'Shortlist teams'!$X$7:$X$26,1),MATCH($C219,'Shortlist teams'!$Y$6:$AC$6,1))),"")</f>
        <v/>
      </c>
      <c r="I219" t="str">
        <f>IFERROR(IF(COUNTIF('De Teams'!G$5:G$25,'De Uitslagen'!$B219)*INDEX('Shortlist teams'!$Y$7:$AC$26,MATCH($A219,'Shortlist teams'!$X$7:$X$26,1),MATCH($C219,'Shortlist teams'!$Y$6:$AC$6,1))=0,"",COUNTIF('De Teams'!G$5:G$25,'De Uitslagen'!$B219)*INDEX('Shortlist teams'!$Y$7:$AC$26,MATCH($A219,'Shortlist teams'!$X$7:$X$26,1),MATCH($C219,'Shortlist teams'!$Y$6:$AC$6,1))),"")</f>
        <v/>
      </c>
      <c r="J219" t="str">
        <f>IFERROR(IF(COUNTIF('De Teams'!H$5:H$25,'De Uitslagen'!$B219)*INDEX('Shortlist teams'!$Y$7:$AC$26,MATCH($A219,'Shortlist teams'!$X$7:$X$26,1),MATCH($C219,'Shortlist teams'!$Y$6:$AC$6,1))=0,"",COUNTIF('De Teams'!H$5:H$25,'De Uitslagen'!$B219)*INDEX('Shortlist teams'!$Y$7:$AC$26,MATCH($A219,'Shortlist teams'!$X$7:$X$26,1),MATCH($C219,'Shortlist teams'!$Y$6:$AC$6,1))),"")</f>
        <v/>
      </c>
      <c r="K219" t="str">
        <f>IFERROR(IF(COUNTIF('De Teams'!I$5:I$25,'De Uitslagen'!$B219)*INDEX('Shortlist teams'!$Y$7:$AC$26,MATCH($A219,'Shortlist teams'!$X$7:$X$26,1),MATCH($C219,'Shortlist teams'!$Y$6:$AC$6,1))=0,"",COUNTIF('De Teams'!I$5:I$25,'De Uitslagen'!$B219)*INDEX('Shortlist teams'!$Y$7:$AC$26,MATCH($A219,'Shortlist teams'!$X$7:$X$26,1),MATCH($C219,'Shortlist teams'!$Y$6:$AC$6,1))),"")</f>
        <v/>
      </c>
      <c r="L219" t="str">
        <f>IFERROR(IF(COUNTIF('De Teams'!J$5:J$25,'De Uitslagen'!$B219)*INDEX('Shortlist teams'!$Y$7:$AC$26,MATCH($A219,'Shortlist teams'!$X$7:$X$26,1),MATCH($C219,'Shortlist teams'!$Y$6:$AC$6,1))=0,"",COUNTIF('De Teams'!J$5:J$25,'De Uitslagen'!$B219)*INDEX('Shortlist teams'!$Y$7:$AC$26,MATCH($A219,'Shortlist teams'!$X$7:$X$26,1),MATCH($C219,'Shortlist teams'!$Y$6:$AC$6,1))),"")</f>
        <v/>
      </c>
      <c r="M219" t="str">
        <f>IFERROR(IF(COUNTIF('De Teams'!K$5:K$25,'De Uitslagen'!$B219)*INDEX('Shortlist teams'!$Y$7:$AC$26,MATCH($A219,'Shortlist teams'!$X$7:$X$26,1),MATCH($C219,'Shortlist teams'!$Y$6:$AC$6,1))=0,"",COUNTIF('De Teams'!K$5:K$25,'De Uitslagen'!$B219)*INDEX('Shortlist teams'!$Y$7:$AC$26,MATCH($A219,'Shortlist teams'!$X$7:$X$26,1),MATCH($C219,'Shortlist teams'!$Y$6:$AC$6,1))),"")</f>
        <v/>
      </c>
      <c r="N219" t="str">
        <f>IFERROR(IF(COUNTIF('De Teams'!L$5:L$25,'De Uitslagen'!$B219)*INDEX('Shortlist teams'!$Y$7:$AC$26,MATCH($A219,'Shortlist teams'!$X$7:$X$26,1),MATCH($C219,'Shortlist teams'!$Y$6:$AC$6,1))=0,"",COUNTIF('De Teams'!L$5:L$25,'De Uitslagen'!$B219)*INDEX('Shortlist teams'!$Y$7:$AC$26,MATCH($A219,'Shortlist teams'!$X$7:$X$26,1),MATCH($C219,'Shortlist teams'!$Y$6:$AC$6,1))),"")</f>
        <v/>
      </c>
      <c r="O219" t="str">
        <f>IFERROR(IF(COUNTIF('De Teams'!M$5:M$25,'De Uitslagen'!$B219)*INDEX('Shortlist teams'!$Y$7:$AC$26,MATCH($A219,'Shortlist teams'!$X$7:$X$26,1),MATCH($C219,'Shortlist teams'!$Y$6:$AC$6,1))=0,"",COUNTIF('De Teams'!M$5:M$25,'De Uitslagen'!$B219)*INDEX('Shortlist teams'!$Y$7:$AC$26,MATCH($A219,'Shortlist teams'!$X$7:$X$26,1),MATCH($C219,'Shortlist teams'!$Y$6:$AC$6,1))),"")</f>
        <v/>
      </c>
      <c r="P219" t="str">
        <f>IFERROR(IF(COUNTIF('De Teams'!N$5:N$25,'De Uitslagen'!$B219)*INDEX('Shortlist teams'!$Y$7:$AC$26,MATCH($A219,'Shortlist teams'!$X$7:$X$26,1),MATCH($C219,'Shortlist teams'!$Y$6:$AC$6,1))=0,"",COUNTIF('De Teams'!N$5:N$25,'De Uitslagen'!$B219)*INDEX('Shortlist teams'!$Y$7:$AC$26,MATCH($A219,'Shortlist teams'!$X$7:$X$26,1),MATCH($C219,'Shortlist teams'!$Y$6:$AC$6,1))),"")</f>
        <v/>
      </c>
      <c r="Q219" t="str">
        <f>IFERROR(IF(COUNTIF('De Teams'!O$5:O$25,'De Uitslagen'!$B219)*INDEX('Shortlist teams'!$Y$7:$AC$26,MATCH($A219,'Shortlist teams'!$X$7:$X$26,1),MATCH($C219,'Shortlist teams'!$Y$6:$AC$6,1))=0,"",COUNTIF('De Teams'!O$5:O$25,'De Uitslagen'!$B219)*INDEX('Shortlist teams'!$Y$7:$AC$26,MATCH($A219,'Shortlist teams'!$X$7:$X$26,1),MATCH($C219,'Shortlist teams'!$Y$6:$AC$6,1))),"")</f>
        <v/>
      </c>
      <c r="R219" s="3"/>
    </row>
    <row r="220" spans="1:18" ht="14.4" x14ac:dyDescent="0.3">
      <c r="A220" s="1">
        <v>5</v>
      </c>
      <c r="B220" s="6" t="s">
        <v>230</v>
      </c>
      <c r="C220" s="88">
        <f>IFERROR(VLOOKUP('De Uitslagen'!B220,'Shortlist teams'!B:C,2,FALSE),"")</f>
        <v>3</v>
      </c>
      <c r="D220" t="str">
        <f>IFERROR(IF(COUNTIF('De Teams'!B$5:B$25,'De Uitslagen'!$B220)*INDEX('Shortlist teams'!$Y$7:$AC$26,MATCH($A220,'Shortlist teams'!$X$7:$X$26,1),MATCH($C220,'Shortlist teams'!$Y$6:$AC$6,1))=0,"",COUNTIF('De Teams'!B$5:B$25,'De Uitslagen'!$B220)*INDEX('Shortlist teams'!$Y$7:$AC$26,MATCH($A220,'Shortlist teams'!$X$7:$X$26,1),MATCH($C220,'Shortlist teams'!$Y$6:$AC$6,1))),"")</f>
        <v/>
      </c>
      <c r="E220">
        <f>IFERROR(IF(COUNTIF('De Teams'!C$5:C$25,'De Uitslagen'!$B220)*INDEX('Shortlist teams'!$Y$7:$AC$26,MATCH($A220,'Shortlist teams'!$X$7:$X$26,1),MATCH($C220,'Shortlist teams'!$Y$6:$AC$6,1))=0,"",COUNTIF('De Teams'!C$5:C$25,'De Uitslagen'!$B220)*INDEX('Shortlist teams'!$Y$7:$AC$26,MATCH($A220,'Shortlist teams'!$X$7:$X$26,1),MATCH($C220,'Shortlist teams'!$Y$6:$AC$6,1))),"")</f>
        <v>23</v>
      </c>
      <c r="F220" t="str">
        <f>IFERROR(IF(COUNTIF('De Teams'!D$5:D$25,'De Uitslagen'!$B220)*INDEX('Shortlist teams'!$Y$7:$AC$26,MATCH($A220,'Shortlist teams'!$X$7:$X$26,1),MATCH($C220,'Shortlist teams'!$Y$6:$AC$6,1))=0,"",COUNTIF('De Teams'!D$5:D$25,'De Uitslagen'!$B220)*INDEX('Shortlist teams'!$Y$7:$AC$26,MATCH($A220,'Shortlist teams'!$X$7:$X$26,1),MATCH($C220,'Shortlist teams'!$Y$6:$AC$6,1))),"")</f>
        <v/>
      </c>
      <c r="G220" t="str">
        <f>IFERROR(IF(COUNTIF('De Teams'!E$5:E$25,'De Uitslagen'!$B220)*INDEX('Shortlist teams'!$Y$7:$AC$26,MATCH($A220,'Shortlist teams'!$X$7:$X$26,1),MATCH($C220,'Shortlist teams'!$Y$6:$AC$6,1))=0,"",COUNTIF('De Teams'!E$5:E$25,'De Uitslagen'!$B220)*INDEX('Shortlist teams'!$Y$7:$AC$26,MATCH($A220,'Shortlist teams'!$X$7:$X$26,1),MATCH($C220,'Shortlist teams'!$Y$6:$AC$6,1))),"")</f>
        <v/>
      </c>
      <c r="H220" t="str">
        <f>IFERROR(IF(COUNTIF('De Teams'!F$5:F$25,'De Uitslagen'!$B220)*INDEX('Shortlist teams'!$Y$7:$AC$26,MATCH($A220,'Shortlist teams'!$X$7:$X$26,1),MATCH($C220,'Shortlist teams'!$Y$6:$AC$6,1))=0,"",COUNTIF('De Teams'!F$5:F$25,'De Uitslagen'!$B220)*INDEX('Shortlist teams'!$Y$7:$AC$26,MATCH($A220,'Shortlist teams'!$X$7:$X$26,1),MATCH($C220,'Shortlist teams'!$Y$6:$AC$6,1))),"")</f>
        <v/>
      </c>
      <c r="I220" t="str">
        <f>IFERROR(IF(COUNTIF('De Teams'!G$5:G$25,'De Uitslagen'!$B220)*INDEX('Shortlist teams'!$Y$7:$AC$26,MATCH($A220,'Shortlist teams'!$X$7:$X$26,1),MATCH($C220,'Shortlist teams'!$Y$6:$AC$6,1))=0,"",COUNTIF('De Teams'!G$5:G$25,'De Uitslagen'!$B220)*INDEX('Shortlist teams'!$Y$7:$AC$26,MATCH($A220,'Shortlist teams'!$X$7:$X$26,1),MATCH($C220,'Shortlist teams'!$Y$6:$AC$6,1))),"")</f>
        <v/>
      </c>
      <c r="J220" t="str">
        <f>IFERROR(IF(COUNTIF('De Teams'!H$5:H$25,'De Uitslagen'!$B220)*INDEX('Shortlist teams'!$Y$7:$AC$26,MATCH($A220,'Shortlist teams'!$X$7:$X$26,1),MATCH($C220,'Shortlist teams'!$Y$6:$AC$6,1))=0,"",COUNTIF('De Teams'!H$5:H$25,'De Uitslagen'!$B220)*INDEX('Shortlist teams'!$Y$7:$AC$26,MATCH($A220,'Shortlist teams'!$X$7:$X$26,1),MATCH($C220,'Shortlist teams'!$Y$6:$AC$6,1))),"")</f>
        <v/>
      </c>
      <c r="K220" t="str">
        <f>IFERROR(IF(COUNTIF('De Teams'!I$5:I$25,'De Uitslagen'!$B220)*INDEX('Shortlist teams'!$Y$7:$AC$26,MATCH($A220,'Shortlist teams'!$X$7:$X$26,1),MATCH($C220,'Shortlist teams'!$Y$6:$AC$6,1))=0,"",COUNTIF('De Teams'!I$5:I$25,'De Uitslagen'!$B220)*INDEX('Shortlist teams'!$Y$7:$AC$26,MATCH($A220,'Shortlist teams'!$X$7:$X$26,1),MATCH($C220,'Shortlist teams'!$Y$6:$AC$6,1))),"")</f>
        <v/>
      </c>
      <c r="L220" t="str">
        <f>IFERROR(IF(COUNTIF('De Teams'!J$5:J$25,'De Uitslagen'!$B220)*INDEX('Shortlist teams'!$Y$7:$AC$26,MATCH($A220,'Shortlist teams'!$X$7:$X$26,1),MATCH($C220,'Shortlist teams'!$Y$6:$AC$6,1))=0,"",COUNTIF('De Teams'!J$5:J$25,'De Uitslagen'!$B220)*INDEX('Shortlist teams'!$Y$7:$AC$26,MATCH($A220,'Shortlist teams'!$X$7:$X$26,1),MATCH($C220,'Shortlist teams'!$Y$6:$AC$6,1))),"")</f>
        <v/>
      </c>
      <c r="M220" t="str">
        <f>IFERROR(IF(COUNTIF('De Teams'!K$5:K$25,'De Uitslagen'!$B220)*INDEX('Shortlist teams'!$Y$7:$AC$26,MATCH($A220,'Shortlist teams'!$X$7:$X$26,1),MATCH($C220,'Shortlist teams'!$Y$6:$AC$6,1))=0,"",COUNTIF('De Teams'!K$5:K$25,'De Uitslagen'!$B220)*INDEX('Shortlist teams'!$Y$7:$AC$26,MATCH($A220,'Shortlist teams'!$X$7:$X$26,1),MATCH($C220,'Shortlist teams'!$Y$6:$AC$6,1))),"")</f>
        <v/>
      </c>
      <c r="N220" t="str">
        <f>IFERROR(IF(COUNTIF('De Teams'!L$5:L$25,'De Uitslagen'!$B220)*INDEX('Shortlist teams'!$Y$7:$AC$26,MATCH($A220,'Shortlist teams'!$X$7:$X$26,1),MATCH($C220,'Shortlist teams'!$Y$6:$AC$6,1))=0,"",COUNTIF('De Teams'!L$5:L$25,'De Uitslagen'!$B220)*INDEX('Shortlist teams'!$Y$7:$AC$26,MATCH($A220,'Shortlist teams'!$X$7:$X$26,1),MATCH($C220,'Shortlist teams'!$Y$6:$AC$6,1))),"")</f>
        <v/>
      </c>
      <c r="O220" t="str">
        <f>IFERROR(IF(COUNTIF('De Teams'!M$5:M$25,'De Uitslagen'!$B220)*INDEX('Shortlist teams'!$Y$7:$AC$26,MATCH($A220,'Shortlist teams'!$X$7:$X$26,1),MATCH($C220,'Shortlist teams'!$Y$6:$AC$6,1))=0,"",COUNTIF('De Teams'!M$5:M$25,'De Uitslagen'!$B220)*INDEX('Shortlist teams'!$Y$7:$AC$26,MATCH($A220,'Shortlist teams'!$X$7:$X$26,1),MATCH($C220,'Shortlist teams'!$Y$6:$AC$6,1))),"")</f>
        <v/>
      </c>
      <c r="P220" t="str">
        <f>IFERROR(IF(COUNTIF('De Teams'!N$5:N$25,'De Uitslagen'!$B220)*INDEX('Shortlist teams'!$Y$7:$AC$26,MATCH($A220,'Shortlist teams'!$X$7:$X$26,1),MATCH($C220,'Shortlist teams'!$Y$6:$AC$6,1))=0,"",COUNTIF('De Teams'!N$5:N$25,'De Uitslagen'!$B220)*INDEX('Shortlist teams'!$Y$7:$AC$26,MATCH($A220,'Shortlist teams'!$X$7:$X$26,1),MATCH($C220,'Shortlist teams'!$Y$6:$AC$6,1))),"")</f>
        <v/>
      </c>
      <c r="Q220">
        <f>IFERROR(IF(COUNTIF('De Teams'!O$5:O$25,'De Uitslagen'!$B220)*INDEX('Shortlist teams'!$Y$7:$AC$26,MATCH($A220,'Shortlist teams'!$X$7:$X$26,1),MATCH($C220,'Shortlist teams'!$Y$6:$AC$6,1))=0,"",COUNTIF('De Teams'!O$5:O$25,'De Uitslagen'!$B220)*INDEX('Shortlist teams'!$Y$7:$AC$26,MATCH($A220,'Shortlist teams'!$X$7:$X$26,1),MATCH($C220,'Shortlist teams'!$Y$6:$AC$6,1))),"")</f>
        <v>23</v>
      </c>
      <c r="R220" s="3"/>
    </row>
    <row r="221" spans="1:18" ht="14.4" x14ac:dyDescent="0.3">
      <c r="A221" s="1">
        <v>6</v>
      </c>
      <c r="B221" s="5" t="s">
        <v>9</v>
      </c>
      <c r="C221" s="88">
        <f>IFERROR(VLOOKUP('De Uitslagen'!B221,'Shortlist teams'!B:C,2,FALSE),"")</f>
        <v>2</v>
      </c>
      <c r="D221" t="str">
        <f>IFERROR(IF(COUNTIF('De Teams'!B$5:B$25,'De Uitslagen'!$B221)*INDEX('Shortlist teams'!$Y$7:$AC$26,MATCH($A221,'Shortlist teams'!$X$7:$X$26,1),MATCH($C221,'Shortlist teams'!$Y$6:$AC$6,1))=0,"",COUNTIF('De Teams'!B$5:B$25,'De Uitslagen'!$B221)*INDEX('Shortlist teams'!$Y$7:$AC$26,MATCH($A221,'Shortlist teams'!$X$7:$X$26,1),MATCH($C221,'Shortlist teams'!$Y$6:$AC$6,1))),"")</f>
        <v/>
      </c>
      <c r="E221" t="str">
        <f>IFERROR(IF(COUNTIF('De Teams'!C$5:C$25,'De Uitslagen'!$B221)*INDEX('Shortlist teams'!$Y$7:$AC$26,MATCH($A221,'Shortlist teams'!$X$7:$X$26,1),MATCH($C221,'Shortlist teams'!$Y$6:$AC$6,1))=0,"",COUNTIF('De Teams'!C$5:C$25,'De Uitslagen'!$B221)*INDEX('Shortlist teams'!$Y$7:$AC$26,MATCH($A221,'Shortlist teams'!$X$7:$X$26,1),MATCH($C221,'Shortlist teams'!$Y$6:$AC$6,1))),"")</f>
        <v/>
      </c>
      <c r="F221" t="str">
        <f>IFERROR(IF(COUNTIF('De Teams'!D$5:D$25,'De Uitslagen'!$B221)*INDEX('Shortlist teams'!$Y$7:$AC$26,MATCH($A221,'Shortlist teams'!$X$7:$X$26,1),MATCH($C221,'Shortlist teams'!$Y$6:$AC$6,1))=0,"",COUNTIF('De Teams'!D$5:D$25,'De Uitslagen'!$B221)*INDEX('Shortlist teams'!$Y$7:$AC$26,MATCH($A221,'Shortlist teams'!$X$7:$X$26,1),MATCH($C221,'Shortlist teams'!$Y$6:$AC$6,1))),"")</f>
        <v/>
      </c>
      <c r="G221" t="str">
        <f>IFERROR(IF(COUNTIF('De Teams'!E$5:E$25,'De Uitslagen'!$B221)*INDEX('Shortlist teams'!$Y$7:$AC$26,MATCH($A221,'Shortlist teams'!$X$7:$X$26,1),MATCH($C221,'Shortlist teams'!$Y$6:$AC$6,1))=0,"",COUNTIF('De Teams'!E$5:E$25,'De Uitslagen'!$B221)*INDEX('Shortlist teams'!$Y$7:$AC$26,MATCH($A221,'Shortlist teams'!$X$7:$X$26,1),MATCH($C221,'Shortlist teams'!$Y$6:$AC$6,1))),"")</f>
        <v/>
      </c>
      <c r="H221" t="str">
        <f>IFERROR(IF(COUNTIF('De Teams'!F$5:F$25,'De Uitslagen'!$B221)*INDEX('Shortlist teams'!$Y$7:$AC$26,MATCH($A221,'Shortlist teams'!$X$7:$X$26,1),MATCH($C221,'Shortlist teams'!$Y$6:$AC$6,1))=0,"",COUNTIF('De Teams'!F$5:F$25,'De Uitslagen'!$B221)*INDEX('Shortlist teams'!$Y$7:$AC$26,MATCH($A221,'Shortlist teams'!$X$7:$X$26,1),MATCH($C221,'Shortlist teams'!$Y$6:$AC$6,1))),"")</f>
        <v/>
      </c>
      <c r="I221" t="str">
        <f>IFERROR(IF(COUNTIF('De Teams'!G$5:G$25,'De Uitslagen'!$B221)*INDEX('Shortlist teams'!$Y$7:$AC$26,MATCH($A221,'Shortlist teams'!$X$7:$X$26,1),MATCH($C221,'Shortlist teams'!$Y$6:$AC$6,1))=0,"",COUNTIF('De Teams'!G$5:G$25,'De Uitslagen'!$B221)*INDEX('Shortlist teams'!$Y$7:$AC$26,MATCH($A221,'Shortlist teams'!$X$7:$X$26,1),MATCH($C221,'Shortlist teams'!$Y$6:$AC$6,1))),"")</f>
        <v/>
      </c>
      <c r="J221" t="str">
        <f>IFERROR(IF(COUNTIF('De Teams'!H$5:H$25,'De Uitslagen'!$B221)*INDEX('Shortlist teams'!$Y$7:$AC$26,MATCH($A221,'Shortlist teams'!$X$7:$X$26,1),MATCH($C221,'Shortlist teams'!$Y$6:$AC$6,1))=0,"",COUNTIF('De Teams'!H$5:H$25,'De Uitslagen'!$B221)*INDEX('Shortlist teams'!$Y$7:$AC$26,MATCH($A221,'Shortlist teams'!$X$7:$X$26,1),MATCH($C221,'Shortlist teams'!$Y$6:$AC$6,1))),"")</f>
        <v/>
      </c>
      <c r="K221" t="str">
        <f>IFERROR(IF(COUNTIF('De Teams'!I$5:I$25,'De Uitslagen'!$B221)*INDEX('Shortlist teams'!$Y$7:$AC$26,MATCH($A221,'Shortlist teams'!$X$7:$X$26,1),MATCH($C221,'Shortlist teams'!$Y$6:$AC$6,1))=0,"",COUNTIF('De Teams'!I$5:I$25,'De Uitslagen'!$B221)*INDEX('Shortlist teams'!$Y$7:$AC$26,MATCH($A221,'Shortlist teams'!$X$7:$X$26,1),MATCH($C221,'Shortlist teams'!$Y$6:$AC$6,1))),"")</f>
        <v/>
      </c>
      <c r="L221" t="str">
        <f>IFERROR(IF(COUNTIF('De Teams'!J$5:J$25,'De Uitslagen'!$B221)*INDEX('Shortlist teams'!$Y$7:$AC$26,MATCH($A221,'Shortlist teams'!$X$7:$X$26,1),MATCH($C221,'Shortlist teams'!$Y$6:$AC$6,1))=0,"",COUNTIF('De Teams'!J$5:J$25,'De Uitslagen'!$B221)*INDEX('Shortlist teams'!$Y$7:$AC$26,MATCH($A221,'Shortlist teams'!$X$7:$X$26,1),MATCH($C221,'Shortlist teams'!$Y$6:$AC$6,1))),"")</f>
        <v/>
      </c>
      <c r="M221" t="str">
        <f>IFERROR(IF(COUNTIF('De Teams'!K$5:K$25,'De Uitslagen'!$B221)*INDEX('Shortlist teams'!$Y$7:$AC$26,MATCH($A221,'Shortlist teams'!$X$7:$X$26,1),MATCH($C221,'Shortlist teams'!$Y$6:$AC$6,1))=0,"",COUNTIF('De Teams'!K$5:K$25,'De Uitslagen'!$B221)*INDEX('Shortlist teams'!$Y$7:$AC$26,MATCH($A221,'Shortlist teams'!$X$7:$X$26,1),MATCH($C221,'Shortlist teams'!$Y$6:$AC$6,1))),"")</f>
        <v/>
      </c>
      <c r="N221" t="str">
        <f>IFERROR(IF(COUNTIF('De Teams'!L$5:L$25,'De Uitslagen'!$B221)*INDEX('Shortlist teams'!$Y$7:$AC$26,MATCH($A221,'Shortlist teams'!$X$7:$X$26,1),MATCH($C221,'Shortlist teams'!$Y$6:$AC$6,1))=0,"",COUNTIF('De Teams'!L$5:L$25,'De Uitslagen'!$B221)*INDEX('Shortlist teams'!$Y$7:$AC$26,MATCH($A221,'Shortlist teams'!$X$7:$X$26,1),MATCH($C221,'Shortlist teams'!$Y$6:$AC$6,1))),"")</f>
        <v/>
      </c>
      <c r="O221" t="str">
        <f>IFERROR(IF(COUNTIF('De Teams'!M$5:M$25,'De Uitslagen'!$B221)*INDEX('Shortlist teams'!$Y$7:$AC$26,MATCH($A221,'Shortlist teams'!$X$7:$X$26,1),MATCH($C221,'Shortlist teams'!$Y$6:$AC$6,1))=0,"",COUNTIF('De Teams'!M$5:M$25,'De Uitslagen'!$B221)*INDEX('Shortlist teams'!$Y$7:$AC$26,MATCH($A221,'Shortlist teams'!$X$7:$X$26,1),MATCH($C221,'Shortlist teams'!$Y$6:$AC$6,1))),"")</f>
        <v/>
      </c>
      <c r="P221" t="str">
        <f>IFERROR(IF(COUNTIF('De Teams'!N$5:N$25,'De Uitslagen'!$B221)*INDEX('Shortlist teams'!$Y$7:$AC$26,MATCH($A221,'Shortlist teams'!$X$7:$X$26,1),MATCH($C221,'Shortlist teams'!$Y$6:$AC$6,1))=0,"",COUNTIF('De Teams'!N$5:N$25,'De Uitslagen'!$B221)*INDEX('Shortlist teams'!$Y$7:$AC$26,MATCH($A221,'Shortlist teams'!$X$7:$X$26,1),MATCH($C221,'Shortlist teams'!$Y$6:$AC$6,1))),"")</f>
        <v/>
      </c>
      <c r="Q221" t="str">
        <f>IFERROR(IF(COUNTIF('De Teams'!O$5:O$25,'De Uitslagen'!$B221)*INDEX('Shortlist teams'!$Y$7:$AC$26,MATCH($A221,'Shortlist teams'!$X$7:$X$26,1),MATCH($C221,'Shortlist teams'!$Y$6:$AC$6,1))=0,"",COUNTIF('De Teams'!O$5:O$25,'De Uitslagen'!$B221)*INDEX('Shortlist teams'!$Y$7:$AC$26,MATCH($A221,'Shortlist teams'!$X$7:$X$26,1),MATCH($C221,'Shortlist teams'!$Y$6:$AC$6,1))),"")</f>
        <v/>
      </c>
      <c r="R221" s="3"/>
    </row>
    <row r="222" spans="1:18" ht="14.4" x14ac:dyDescent="0.3">
      <c r="A222" s="1">
        <v>7</v>
      </c>
      <c r="B222" s="8" t="s">
        <v>270</v>
      </c>
      <c r="C222" s="88">
        <f>IFERROR(VLOOKUP('De Uitslagen'!B222,'Shortlist teams'!B:C,2,FALSE),"")</f>
        <v>4</v>
      </c>
      <c r="D222" t="str">
        <f>IFERROR(IF(COUNTIF('De Teams'!B$5:B$25,'De Uitslagen'!$B222)*INDEX('Shortlist teams'!$Y$7:$AC$26,MATCH($A222,'Shortlist teams'!$X$7:$X$26,1),MATCH($C222,'Shortlist teams'!$Y$6:$AC$6,1))=0,"",COUNTIF('De Teams'!B$5:B$25,'De Uitslagen'!$B222)*INDEX('Shortlist teams'!$Y$7:$AC$26,MATCH($A222,'Shortlist teams'!$X$7:$X$26,1),MATCH($C222,'Shortlist teams'!$Y$6:$AC$6,1))),"")</f>
        <v/>
      </c>
      <c r="E222" t="str">
        <f>IFERROR(IF(COUNTIF('De Teams'!C$5:C$25,'De Uitslagen'!$B222)*INDEX('Shortlist teams'!$Y$7:$AC$26,MATCH($A222,'Shortlist teams'!$X$7:$X$26,1),MATCH($C222,'Shortlist teams'!$Y$6:$AC$6,1))=0,"",COUNTIF('De Teams'!C$5:C$25,'De Uitslagen'!$B222)*INDEX('Shortlist teams'!$Y$7:$AC$26,MATCH($A222,'Shortlist teams'!$X$7:$X$26,1),MATCH($C222,'Shortlist teams'!$Y$6:$AC$6,1))),"")</f>
        <v/>
      </c>
      <c r="F222" t="str">
        <f>IFERROR(IF(COUNTIF('De Teams'!D$5:D$25,'De Uitslagen'!$B222)*INDEX('Shortlist teams'!$Y$7:$AC$26,MATCH($A222,'Shortlist teams'!$X$7:$X$26,1),MATCH($C222,'Shortlist teams'!$Y$6:$AC$6,1))=0,"",COUNTIF('De Teams'!D$5:D$25,'De Uitslagen'!$B222)*INDEX('Shortlist teams'!$Y$7:$AC$26,MATCH($A222,'Shortlist teams'!$X$7:$X$26,1),MATCH($C222,'Shortlist teams'!$Y$6:$AC$6,1))),"")</f>
        <v/>
      </c>
      <c r="G222" t="str">
        <f>IFERROR(IF(COUNTIF('De Teams'!E$5:E$25,'De Uitslagen'!$B222)*INDEX('Shortlist teams'!$Y$7:$AC$26,MATCH($A222,'Shortlist teams'!$X$7:$X$26,1),MATCH($C222,'Shortlist teams'!$Y$6:$AC$6,1))=0,"",COUNTIF('De Teams'!E$5:E$25,'De Uitslagen'!$B222)*INDEX('Shortlist teams'!$Y$7:$AC$26,MATCH($A222,'Shortlist teams'!$X$7:$X$26,1),MATCH($C222,'Shortlist teams'!$Y$6:$AC$6,1))),"")</f>
        <v/>
      </c>
      <c r="H222" t="str">
        <f>IFERROR(IF(COUNTIF('De Teams'!F$5:F$25,'De Uitslagen'!$B222)*INDEX('Shortlist teams'!$Y$7:$AC$26,MATCH($A222,'Shortlist teams'!$X$7:$X$26,1),MATCH($C222,'Shortlist teams'!$Y$6:$AC$6,1))=0,"",COUNTIF('De Teams'!F$5:F$25,'De Uitslagen'!$B222)*INDEX('Shortlist teams'!$Y$7:$AC$26,MATCH($A222,'Shortlist teams'!$X$7:$X$26,1),MATCH($C222,'Shortlist teams'!$Y$6:$AC$6,1))),"")</f>
        <v/>
      </c>
      <c r="I222" t="str">
        <f>IFERROR(IF(COUNTIF('De Teams'!G$5:G$25,'De Uitslagen'!$B222)*INDEX('Shortlist teams'!$Y$7:$AC$26,MATCH($A222,'Shortlist teams'!$X$7:$X$26,1),MATCH($C222,'Shortlist teams'!$Y$6:$AC$6,1))=0,"",COUNTIF('De Teams'!G$5:G$25,'De Uitslagen'!$B222)*INDEX('Shortlist teams'!$Y$7:$AC$26,MATCH($A222,'Shortlist teams'!$X$7:$X$26,1),MATCH($C222,'Shortlist teams'!$Y$6:$AC$6,1))),"")</f>
        <v/>
      </c>
      <c r="J222" t="str">
        <f>IFERROR(IF(COUNTIF('De Teams'!H$5:H$25,'De Uitslagen'!$B222)*INDEX('Shortlist teams'!$Y$7:$AC$26,MATCH($A222,'Shortlist teams'!$X$7:$X$26,1),MATCH($C222,'Shortlist teams'!$Y$6:$AC$6,1))=0,"",COUNTIF('De Teams'!H$5:H$25,'De Uitslagen'!$B222)*INDEX('Shortlist teams'!$Y$7:$AC$26,MATCH($A222,'Shortlist teams'!$X$7:$X$26,1),MATCH($C222,'Shortlist teams'!$Y$6:$AC$6,1))),"")</f>
        <v/>
      </c>
      <c r="K222" t="str">
        <f>IFERROR(IF(COUNTIF('De Teams'!I$5:I$25,'De Uitslagen'!$B222)*INDEX('Shortlist teams'!$Y$7:$AC$26,MATCH($A222,'Shortlist teams'!$X$7:$X$26,1),MATCH($C222,'Shortlist teams'!$Y$6:$AC$6,1))=0,"",COUNTIF('De Teams'!I$5:I$25,'De Uitslagen'!$B222)*INDEX('Shortlist teams'!$Y$7:$AC$26,MATCH($A222,'Shortlist teams'!$X$7:$X$26,1),MATCH($C222,'Shortlist teams'!$Y$6:$AC$6,1))),"")</f>
        <v/>
      </c>
      <c r="L222" t="str">
        <f>IFERROR(IF(COUNTIF('De Teams'!J$5:J$25,'De Uitslagen'!$B222)*INDEX('Shortlist teams'!$Y$7:$AC$26,MATCH($A222,'Shortlist teams'!$X$7:$X$26,1),MATCH($C222,'Shortlist teams'!$Y$6:$AC$6,1))=0,"",COUNTIF('De Teams'!J$5:J$25,'De Uitslagen'!$B222)*INDEX('Shortlist teams'!$Y$7:$AC$26,MATCH($A222,'Shortlist teams'!$X$7:$X$26,1),MATCH($C222,'Shortlist teams'!$Y$6:$AC$6,1))),"")</f>
        <v/>
      </c>
      <c r="M222" t="str">
        <f>IFERROR(IF(COUNTIF('De Teams'!K$5:K$25,'De Uitslagen'!$B222)*INDEX('Shortlist teams'!$Y$7:$AC$26,MATCH($A222,'Shortlist teams'!$X$7:$X$26,1),MATCH($C222,'Shortlist teams'!$Y$6:$AC$6,1))=0,"",COUNTIF('De Teams'!K$5:K$25,'De Uitslagen'!$B222)*INDEX('Shortlist teams'!$Y$7:$AC$26,MATCH($A222,'Shortlist teams'!$X$7:$X$26,1),MATCH($C222,'Shortlist teams'!$Y$6:$AC$6,1))),"")</f>
        <v/>
      </c>
      <c r="N222" t="str">
        <f>IFERROR(IF(COUNTIF('De Teams'!L$5:L$25,'De Uitslagen'!$B222)*INDEX('Shortlist teams'!$Y$7:$AC$26,MATCH($A222,'Shortlist teams'!$X$7:$X$26,1),MATCH($C222,'Shortlist teams'!$Y$6:$AC$6,1))=0,"",COUNTIF('De Teams'!L$5:L$25,'De Uitslagen'!$B222)*INDEX('Shortlist teams'!$Y$7:$AC$26,MATCH($A222,'Shortlist teams'!$X$7:$X$26,1),MATCH($C222,'Shortlist teams'!$Y$6:$AC$6,1))),"")</f>
        <v/>
      </c>
      <c r="O222" t="str">
        <f>IFERROR(IF(COUNTIF('De Teams'!M$5:M$25,'De Uitslagen'!$B222)*INDEX('Shortlist teams'!$Y$7:$AC$26,MATCH($A222,'Shortlist teams'!$X$7:$X$26,1),MATCH($C222,'Shortlist teams'!$Y$6:$AC$6,1))=0,"",COUNTIF('De Teams'!M$5:M$25,'De Uitslagen'!$B222)*INDEX('Shortlist teams'!$Y$7:$AC$26,MATCH($A222,'Shortlist teams'!$X$7:$X$26,1),MATCH($C222,'Shortlist teams'!$Y$6:$AC$6,1))),"")</f>
        <v/>
      </c>
      <c r="P222" t="str">
        <f>IFERROR(IF(COUNTIF('De Teams'!N$5:N$25,'De Uitslagen'!$B222)*INDEX('Shortlist teams'!$Y$7:$AC$26,MATCH($A222,'Shortlist teams'!$X$7:$X$26,1),MATCH($C222,'Shortlist teams'!$Y$6:$AC$6,1))=0,"",COUNTIF('De Teams'!N$5:N$25,'De Uitslagen'!$B222)*INDEX('Shortlist teams'!$Y$7:$AC$26,MATCH($A222,'Shortlist teams'!$X$7:$X$26,1),MATCH($C222,'Shortlist teams'!$Y$6:$AC$6,1))),"")</f>
        <v/>
      </c>
      <c r="Q222" t="str">
        <f>IFERROR(IF(COUNTIF('De Teams'!O$5:O$25,'De Uitslagen'!$B222)*INDEX('Shortlist teams'!$Y$7:$AC$26,MATCH($A222,'Shortlist teams'!$X$7:$X$26,1),MATCH($C222,'Shortlist teams'!$Y$6:$AC$6,1))=0,"",COUNTIF('De Teams'!O$5:O$25,'De Uitslagen'!$B222)*INDEX('Shortlist teams'!$Y$7:$AC$26,MATCH($A222,'Shortlist teams'!$X$7:$X$26,1),MATCH($C222,'Shortlist teams'!$Y$6:$AC$6,1))),"")</f>
        <v/>
      </c>
      <c r="R222" s="3"/>
    </row>
    <row r="223" spans="1:18" ht="14.4" x14ac:dyDescent="0.3">
      <c r="A223" s="1">
        <v>8</v>
      </c>
      <c r="B223" s="8" t="s">
        <v>5</v>
      </c>
      <c r="C223" s="88">
        <f>IFERROR(VLOOKUP('De Uitslagen'!B223,'Shortlist teams'!B:C,2,FALSE),"")</f>
        <v>3</v>
      </c>
      <c r="D223" t="str">
        <f>IFERROR(IF(COUNTIF('De Teams'!B$5:B$25,'De Uitslagen'!$B223)*INDEX('Shortlist teams'!$Y$7:$AC$26,MATCH($A223,'Shortlist teams'!$X$7:$X$26,1),MATCH($C223,'Shortlist teams'!$Y$6:$AC$6,1))=0,"",COUNTIF('De Teams'!B$5:B$25,'De Uitslagen'!$B223)*INDEX('Shortlist teams'!$Y$7:$AC$26,MATCH($A223,'Shortlist teams'!$X$7:$X$26,1),MATCH($C223,'Shortlist teams'!$Y$6:$AC$6,1))),"")</f>
        <v/>
      </c>
      <c r="E223" t="str">
        <f>IFERROR(IF(COUNTIF('De Teams'!C$5:C$25,'De Uitslagen'!$B223)*INDEX('Shortlist teams'!$Y$7:$AC$26,MATCH($A223,'Shortlist teams'!$X$7:$X$26,1),MATCH($C223,'Shortlist teams'!$Y$6:$AC$6,1))=0,"",COUNTIF('De Teams'!C$5:C$25,'De Uitslagen'!$B223)*INDEX('Shortlist teams'!$Y$7:$AC$26,MATCH($A223,'Shortlist teams'!$X$7:$X$26,1),MATCH($C223,'Shortlist teams'!$Y$6:$AC$6,1))),"")</f>
        <v/>
      </c>
      <c r="F223" t="str">
        <f>IFERROR(IF(COUNTIF('De Teams'!D$5:D$25,'De Uitslagen'!$B223)*INDEX('Shortlist teams'!$Y$7:$AC$26,MATCH($A223,'Shortlist teams'!$X$7:$X$26,1),MATCH($C223,'Shortlist teams'!$Y$6:$AC$6,1))=0,"",COUNTIF('De Teams'!D$5:D$25,'De Uitslagen'!$B223)*INDEX('Shortlist teams'!$Y$7:$AC$26,MATCH($A223,'Shortlist teams'!$X$7:$X$26,1),MATCH($C223,'Shortlist teams'!$Y$6:$AC$6,1))),"")</f>
        <v/>
      </c>
      <c r="G223" t="str">
        <f>IFERROR(IF(COUNTIF('De Teams'!E$5:E$25,'De Uitslagen'!$B223)*INDEX('Shortlist teams'!$Y$7:$AC$26,MATCH($A223,'Shortlist teams'!$X$7:$X$26,1),MATCH($C223,'Shortlist teams'!$Y$6:$AC$6,1))=0,"",COUNTIF('De Teams'!E$5:E$25,'De Uitslagen'!$B223)*INDEX('Shortlist teams'!$Y$7:$AC$26,MATCH($A223,'Shortlist teams'!$X$7:$X$26,1),MATCH($C223,'Shortlist teams'!$Y$6:$AC$6,1))),"")</f>
        <v/>
      </c>
      <c r="H223" t="str">
        <f>IFERROR(IF(COUNTIF('De Teams'!F$5:F$25,'De Uitslagen'!$B223)*INDEX('Shortlist teams'!$Y$7:$AC$26,MATCH($A223,'Shortlist teams'!$X$7:$X$26,1),MATCH($C223,'Shortlist teams'!$Y$6:$AC$6,1))=0,"",COUNTIF('De Teams'!F$5:F$25,'De Uitslagen'!$B223)*INDEX('Shortlist teams'!$Y$7:$AC$26,MATCH($A223,'Shortlist teams'!$X$7:$X$26,1),MATCH($C223,'Shortlist teams'!$Y$6:$AC$6,1))),"")</f>
        <v/>
      </c>
      <c r="I223" t="str">
        <f>IFERROR(IF(COUNTIF('De Teams'!G$5:G$25,'De Uitslagen'!$B223)*INDEX('Shortlist teams'!$Y$7:$AC$26,MATCH($A223,'Shortlist teams'!$X$7:$X$26,1),MATCH($C223,'Shortlist teams'!$Y$6:$AC$6,1))=0,"",COUNTIF('De Teams'!G$5:G$25,'De Uitslagen'!$B223)*INDEX('Shortlist teams'!$Y$7:$AC$26,MATCH($A223,'Shortlist teams'!$X$7:$X$26,1),MATCH($C223,'Shortlist teams'!$Y$6:$AC$6,1))),"")</f>
        <v/>
      </c>
      <c r="J223" t="str">
        <f>IFERROR(IF(COUNTIF('De Teams'!H$5:H$25,'De Uitslagen'!$B223)*INDEX('Shortlist teams'!$Y$7:$AC$26,MATCH($A223,'Shortlist teams'!$X$7:$X$26,1),MATCH($C223,'Shortlist teams'!$Y$6:$AC$6,1))=0,"",COUNTIF('De Teams'!H$5:H$25,'De Uitslagen'!$B223)*INDEX('Shortlist teams'!$Y$7:$AC$26,MATCH($A223,'Shortlist teams'!$X$7:$X$26,1),MATCH($C223,'Shortlist teams'!$Y$6:$AC$6,1))),"")</f>
        <v/>
      </c>
      <c r="K223" t="str">
        <f>IFERROR(IF(COUNTIF('De Teams'!I$5:I$25,'De Uitslagen'!$B223)*INDEX('Shortlist teams'!$Y$7:$AC$26,MATCH($A223,'Shortlist teams'!$X$7:$X$26,1),MATCH($C223,'Shortlist teams'!$Y$6:$AC$6,1))=0,"",COUNTIF('De Teams'!I$5:I$25,'De Uitslagen'!$B223)*INDEX('Shortlist teams'!$Y$7:$AC$26,MATCH($A223,'Shortlist teams'!$X$7:$X$26,1),MATCH($C223,'Shortlist teams'!$Y$6:$AC$6,1))),"")</f>
        <v/>
      </c>
      <c r="L223" t="str">
        <f>IFERROR(IF(COUNTIF('De Teams'!J$5:J$25,'De Uitslagen'!$B223)*INDEX('Shortlist teams'!$Y$7:$AC$26,MATCH($A223,'Shortlist teams'!$X$7:$X$26,1),MATCH($C223,'Shortlist teams'!$Y$6:$AC$6,1))=0,"",COUNTIF('De Teams'!J$5:J$25,'De Uitslagen'!$B223)*INDEX('Shortlist teams'!$Y$7:$AC$26,MATCH($A223,'Shortlist teams'!$X$7:$X$26,1),MATCH($C223,'Shortlist teams'!$Y$6:$AC$6,1))),"")</f>
        <v/>
      </c>
      <c r="M223" t="str">
        <f>IFERROR(IF(COUNTIF('De Teams'!K$5:K$25,'De Uitslagen'!$B223)*INDEX('Shortlist teams'!$Y$7:$AC$26,MATCH($A223,'Shortlist teams'!$X$7:$X$26,1),MATCH($C223,'Shortlist teams'!$Y$6:$AC$6,1))=0,"",COUNTIF('De Teams'!K$5:K$25,'De Uitslagen'!$B223)*INDEX('Shortlist teams'!$Y$7:$AC$26,MATCH($A223,'Shortlist teams'!$X$7:$X$26,1),MATCH($C223,'Shortlist teams'!$Y$6:$AC$6,1))),"")</f>
        <v/>
      </c>
      <c r="N223" t="str">
        <f>IFERROR(IF(COUNTIF('De Teams'!L$5:L$25,'De Uitslagen'!$B223)*INDEX('Shortlist teams'!$Y$7:$AC$26,MATCH($A223,'Shortlist teams'!$X$7:$X$26,1),MATCH($C223,'Shortlist teams'!$Y$6:$AC$6,1))=0,"",COUNTIF('De Teams'!L$5:L$25,'De Uitslagen'!$B223)*INDEX('Shortlist teams'!$Y$7:$AC$26,MATCH($A223,'Shortlist teams'!$X$7:$X$26,1),MATCH($C223,'Shortlist teams'!$Y$6:$AC$6,1))),"")</f>
        <v/>
      </c>
      <c r="O223" t="str">
        <f>IFERROR(IF(COUNTIF('De Teams'!M$5:M$25,'De Uitslagen'!$B223)*INDEX('Shortlist teams'!$Y$7:$AC$26,MATCH($A223,'Shortlist teams'!$X$7:$X$26,1),MATCH($C223,'Shortlist teams'!$Y$6:$AC$6,1))=0,"",COUNTIF('De Teams'!M$5:M$25,'De Uitslagen'!$B223)*INDEX('Shortlist teams'!$Y$7:$AC$26,MATCH($A223,'Shortlist teams'!$X$7:$X$26,1),MATCH($C223,'Shortlist teams'!$Y$6:$AC$6,1))),"")</f>
        <v/>
      </c>
      <c r="P223" t="str">
        <f>IFERROR(IF(COUNTIF('De Teams'!N$5:N$25,'De Uitslagen'!$B223)*INDEX('Shortlist teams'!$Y$7:$AC$26,MATCH($A223,'Shortlist teams'!$X$7:$X$26,1),MATCH($C223,'Shortlist teams'!$Y$6:$AC$6,1))=0,"",COUNTIF('De Teams'!N$5:N$25,'De Uitslagen'!$B223)*INDEX('Shortlist teams'!$Y$7:$AC$26,MATCH($A223,'Shortlist teams'!$X$7:$X$26,1),MATCH($C223,'Shortlist teams'!$Y$6:$AC$6,1))),"")</f>
        <v/>
      </c>
      <c r="Q223" t="str">
        <f>IFERROR(IF(COUNTIF('De Teams'!O$5:O$25,'De Uitslagen'!$B223)*INDEX('Shortlist teams'!$Y$7:$AC$26,MATCH($A223,'Shortlist teams'!$X$7:$X$26,1),MATCH($C223,'Shortlist teams'!$Y$6:$AC$6,1))=0,"",COUNTIF('De Teams'!O$5:O$25,'De Uitslagen'!$B223)*INDEX('Shortlist teams'!$Y$7:$AC$26,MATCH($A223,'Shortlist teams'!$X$7:$X$26,1),MATCH($C223,'Shortlist teams'!$Y$6:$AC$6,1))),"")</f>
        <v/>
      </c>
      <c r="R223" s="3"/>
    </row>
    <row r="224" spans="1:18" ht="14.4" x14ac:dyDescent="0.3">
      <c r="A224" s="1">
        <v>9</v>
      </c>
      <c r="B224" s="7" t="s">
        <v>164</v>
      </c>
      <c r="C224" s="88">
        <f>IFERROR(VLOOKUP('De Uitslagen'!B224,'Shortlist teams'!B:C,2,FALSE),"")</f>
        <v>3</v>
      </c>
      <c r="D224" t="str">
        <f>IFERROR(IF(COUNTIF('De Teams'!B$5:B$25,'De Uitslagen'!$B224)*INDEX('Shortlist teams'!$Y$7:$AC$26,MATCH($A224,'Shortlist teams'!$X$7:$X$26,1),MATCH($C224,'Shortlist teams'!$Y$6:$AC$6,1))=0,"",COUNTIF('De Teams'!B$5:B$25,'De Uitslagen'!$B224)*INDEX('Shortlist teams'!$Y$7:$AC$26,MATCH($A224,'Shortlist teams'!$X$7:$X$26,1),MATCH($C224,'Shortlist teams'!$Y$6:$AC$6,1))),"")</f>
        <v/>
      </c>
      <c r="E224" t="str">
        <f>IFERROR(IF(COUNTIF('De Teams'!C$5:C$25,'De Uitslagen'!$B224)*INDEX('Shortlist teams'!$Y$7:$AC$26,MATCH($A224,'Shortlist teams'!$X$7:$X$26,1),MATCH($C224,'Shortlist teams'!$Y$6:$AC$6,1))=0,"",COUNTIF('De Teams'!C$5:C$25,'De Uitslagen'!$B224)*INDEX('Shortlist teams'!$Y$7:$AC$26,MATCH($A224,'Shortlist teams'!$X$7:$X$26,1),MATCH($C224,'Shortlist teams'!$Y$6:$AC$6,1))),"")</f>
        <v/>
      </c>
      <c r="F224">
        <f>IFERROR(IF(COUNTIF('De Teams'!D$5:D$25,'De Uitslagen'!$B224)*INDEX('Shortlist teams'!$Y$7:$AC$26,MATCH($A224,'Shortlist teams'!$X$7:$X$26,1),MATCH($C224,'Shortlist teams'!$Y$6:$AC$6,1))=0,"",COUNTIF('De Teams'!D$5:D$25,'De Uitslagen'!$B224)*INDEX('Shortlist teams'!$Y$7:$AC$26,MATCH($A224,'Shortlist teams'!$X$7:$X$26,1),MATCH($C224,'Shortlist teams'!$Y$6:$AC$6,1))),"")</f>
        <v>16</v>
      </c>
      <c r="G224" t="str">
        <f>IFERROR(IF(COUNTIF('De Teams'!E$5:E$25,'De Uitslagen'!$B224)*INDEX('Shortlist teams'!$Y$7:$AC$26,MATCH($A224,'Shortlist teams'!$X$7:$X$26,1),MATCH($C224,'Shortlist teams'!$Y$6:$AC$6,1))=0,"",COUNTIF('De Teams'!E$5:E$25,'De Uitslagen'!$B224)*INDEX('Shortlist teams'!$Y$7:$AC$26,MATCH($A224,'Shortlist teams'!$X$7:$X$26,1),MATCH($C224,'Shortlist teams'!$Y$6:$AC$6,1))),"")</f>
        <v/>
      </c>
      <c r="H224" t="str">
        <f>IFERROR(IF(COUNTIF('De Teams'!F$5:F$25,'De Uitslagen'!$B224)*INDEX('Shortlist teams'!$Y$7:$AC$26,MATCH($A224,'Shortlist teams'!$X$7:$X$26,1),MATCH($C224,'Shortlist teams'!$Y$6:$AC$6,1))=0,"",COUNTIF('De Teams'!F$5:F$25,'De Uitslagen'!$B224)*INDEX('Shortlist teams'!$Y$7:$AC$26,MATCH($A224,'Shortlist teams'!$X$7:$X$26,1),MATCH($C224,'Shortlist teams'!$Y$6:$AC$6,1))),"")</f>
        <v/>
      </c>
      <c r="I224" t="str">
        <f>IFERROR(IF(COUNTIF('De Teams'!G$5:G$25,'De Uitslagen'!$B224)*INDEX('Shortlist teams'!$Y$7:$AC$26,MATCH($A224,'Shortlist teams'!$X$7:$X$26,1),MATCH($C224,'Shortlist teams'!$Y$6:$AC$6,1))=0,"",COUNTIF('De Teams'!G$5:G$25,'De Uitslagen'!$B224)*INDEX('Shortlist teams'!$Y$7:$AC$26,MATCH($A224,'Shortlist teams'!$X$7:$X$26,1),MATCH($C224,'Shortlist teams'!$Y$6:$AC$6,1))),"")</f>
        <v/>
      </c>
      <c r="J224" t="str">
        <f>IFERROR(IF(COUNTIF('De Teams'!H$5:H$25,'De Uitslagen'!$B224)*INDEX('Shortlist teams'!$Y$7:$AC$26,MATCH($A224,'Shortlist teams'!$X$7:$X$26,1),MATCH($C224,'Shortlist teams'!$Y$6:$AC$6,1))=0,"",COUNTIF('De Teams'!H$5:H$25,'De Uitslagen'!$B224)*INDEX('Shortlist teams'!$Y$7:$AC$26,MATCH($A224,'Shortlist teams'!$X$7:$X$26,1),MATCH($C224,'Shortlist teams'!$Y$6:$AC$6,1))),"")</f>
        <v/>
      </c>
      <c r="K224" t="str">
        <f>IFERROR(IF(COUNTIF('De Teams'!I$5:I$25,'De Uitslagen'!$B224)*INDEX('Shortlist teams'!$Y$7:$AC$26,MATCH($A224,'Shortlist teams'!$X$7:$X$26,1),MATCH($C224,'Shortlist teams'!$Y$6:$AC$6,1))=0,"",COUNTIF('De Teams'!I$5:I$25,'De Uitslagen'!$B224)*INDEX('Shortlist teams'!$Y$7:$AC$26,MATCH($A224,'Shortlist teams'!$X$7:$X$26,1),MATCH($C224,'Shortlist teams'!$Y$6:$AC$6,1))),"")</f>
        <v/>
      </c>
      <c r="L224" t="str">
        <f>IFERROR(IF(COUNTIF('De Teams'!J$5:J$25,'De Uitslagen'!$B224)*INDEX('Shortlist teams'!$Y$7:$AC$26,MATCH($A224,'Shortlist teams'!$X$7:$X$26,1),MATCH($C224,'Shortlist teams'!$Y$6:$AC$6,1))=0,"",COUNTIF('De Teams'!J$5:J$25,'De Uitslagen'!$B224)*INDEX('Shortlist teams'!$Y$7:$AC$26,MATCH($A224,'Shortlist teams'!$X$7:$X$26,1),MATCH($C224,'Shortlist teams'!$Y$6:$AC$6,1))),"")</f>
        <v/>
      </c>
      <c r="M224" t="str">
        <f>IFERROR(IF(COUNTIF('De Teams'!K$5:K$25,'De Uitslagen'!$B224)*INDEX('Shortlist teams'!$Y$7:$AC$26,MATCH($A224,'Shortlist teams'!$X$7:$X$26,1),MATCH($C224,'Shortlist teams'!$Y$6:$AC$6,1))=0,"",COUNTIF('De Teams'!K$5:K$25,'De Uitslagen'!$B224)*INDEX('Shortlist teams'!$Y$7:$AC$26,MATCH($A224,'Shortlist teams'!$X$7:$X$26,1),MATCH($C224,'Shortlist teams'!$Y$6:$AC$6,1))),"")</f>
        <v/>
      </c>
      <c r="N224" t="str">
        <f>IFERROR(IF(COUNTIF('De Teams'!L$5:L$25,'De Uitslagen'!$B224)*INDEX('Shortlist teams'!$Y$7:$AC$26,MATCH($A224,'Shortlist teams'!$X$7:$X$26,1),MATCH($C224,'Shortlist teams'!$Y$6:$AC$6,1))=0,"",COUNTIF('De Teams'!L$5:L$25,'De Uitslagen'!$B224)*INDEX('Shortlist teams'!$Y$7:$AC$26,MATCH($A224,'Shortlist teams'!$X$7:$X$26,1),MATCH($C224,'Shortlist teams'!$Y$6:$AC$6,1))),"")</f>
        <v/>
      </c>
      <c r="O224" t="str">
        <f>IFERROR(IF(COUNTIF('De Teams'!M$5:M$25,'De Uitslagen'!$B224)*INDEX('Shortlist teams'!$Y$7:$AC$26,MATCH($A224,'Shortlist teams'!$X$7:$X$26,1),MATCH($C224,'Shortlist teams'!$Y$6:$AC$6,1))=0,"",COUNTIF('De Teams'!M$5:M$25,'De Uitslagen'!$B224)*INDEX('Shortlist teams'!$Y$7:$AC$26,MATCH($A224,'Shortlist teams'!$X$7:$X$26,1),MATCH($C224,'Shortlist teams'!$Y$6:$AC$6,1))),"")</f>
        <v/>
      </c>
      <c r="P224">
        <f>IFERROR(IF(COUNTIF('De Teams'!N$5:N$25,'De Uitslagen'!$B224)*INDEX('Shortlist teams'!$Y$7:$AC$26,MATCH($A224,'Shortlist teams'!$X$7:$X$26,1),MATCH($C224,'Shortlist teams'!$Y$6:$AC$6,1))=0,"",COUNTIF('De Teams'!N$5:N$25,'De Uitslagen'!$B224)*INDEX('Shortlist teams'!$Y$7:$AC$26,MATCH($A224,'Shortlist teams'!$X$7:$X$26,1),MATCH($C224,'Shortlist teams'!$Y$6:$AC$6,1))),"")</f>
        <v>16</v>
      </c>
      <c r="Q224" t="str">
        <f>IFERROR(IF(COUNTIF('De Teams'!O$5:O$25,'De Uitslagen'!$B224)*INDEX('Shortlist teams'!$Y$7:$AC$26,MATCH($A224,'Shortlist teams'!$X$7:$X$26,1),MATCH($C224,'Shortlist teams'!$Y$6:$AC$6,1))=0,"",COUNTIF('De Teams'!O$5:O$25,'De Uitslagen'!$B224)*INDEX('Shortlist teams'!$Y$7:$AC$26,MATCH($A224,'Shortlist teams'!$X$7:$X$26,1),MATCH($C224,'Shortlist teams'!$Y$6:$AC$6,1))),"")</f>
        <v/>
      </c>
      <c r="R224" s="3"/>
    </row>
    <row r="225" spans="1:18" ht="14.4" x14ac:dyDescent="0.3">
      <c r="A225" s="1">
        <v>10</v>
      </c>
      <c r="B225" s="5" t="s">
        <v>216</v>
      </c>
      <c r="C225" s="88">
        <f>IFERROR(VLOOKUP('De Uitslagen'!B225,'Shortlist teams'!B:C,2,FALSE),"")</f>
        <v>1</v>
      </c>
      <c r="D225">
        <f>IFERROR(IF(COUNTIF('De Teams'!B$5:B$25,'De Uitslagen'!$B225)*INDEX('Shortlist teams'!$Y$7:$AC$26,MATCH($A225,'Shortlist teams'!$X$7:$X$26,1),MATCH($C225,'Shortlist teams'!$Y$6:$AC$6,1))=0,"",COUNTIF('De Teams'!B$5:B$25,'De Uitslagen'!$B225)*INDEX('Shortlist teams'!$Y$7:$AC$26,MATCH($A225,'Shortlist teams'!$X$7:$X$26,1),MATCH($C225,'Shortlist teams'!$Y$6:$AC$6,1))),"")</f>
        <v>9</v>
      </c>
      <c r="E225" t="str">
        <f>IFERROR(IF(COUNTIF('De Teams'!C$5:C$25,'De Uitslagen'!$B225)*INDEX('Shortlist teams'!$Y$7:$AC$26,MATCH($A225,'Shortlist teams'!$X$7:$X$26,1),MATCH($C225,'Shortlist teams'!$Y$6:$AC$6,1))=0,"",COUNTIF('De Teams'!C$5:C$25,'De Uitslagen'!$B225)*INDEX('Shortlist teams'!$Y$7:$AC$26,MATCH($A225,'Shortlist teams'!$X$7:$X$26,1),MATCH($C225,'Shortlist teams'!$Y$6:$AC$6,1))),"")</f>
        <v/>
      </c>
      <c r="F225" t="str">
        <f>IFERROR(IF(COUNTIF('De Teams'!D$5:D$25,'De Uitslagen'!$B225)*INDEX('Shortlist teams'!$Y$7:$AC$26,MATCH($A225,'Shortlist teams'!$X$7:$X$26,1),MATCH($C225,'Shortlist teams'!$Y$6:$AC$6,1))=0,"",COUNTIF('De Teams'!D$5:D$25,'De Uitslagen'!$B225)*INDEX('Shortlist teams'!$Y$7:$AC$26,MATCH($A225,'Shortlist teams'!$X$7:$X$26,1),MATCH($C225,'Shortlist teams'!$Y$6:$AC$6,1))),"")</f>
        <v/>
      </c>
      <c r="G225">
        <f>IFERROR(IF(COUNTIF('De Teams'!E$5:E$25,'De Uitslagen'!$B225)*INDEX('Shortlist teams'!$Y$7:$AC$26,MATCH($A225,'Shortlist teams'!$X$7:$X$26,1),MATCH($C225,'Shortlist teams'!$Y$6:$AC$6,1))=0,"",COUNTIF('De Teams'!E$5:E$25,'De Uitslagen'!$B225)*INDEX('Shortlist teams'!$Y$7:$AC$26,MATCH($A225,'Shortlist teams'!$X$7:$X$26,1),MATCH($C225,'Shortlist teams'!$Y$6:$AC$6,1))),"")</f>
        <v>9</v>
      </c>
      <c r="H225" t="str">
        <f>IFERROR(IF(COUNTIF('De Teams'!F$5:F$25,'De Uitslagen'!$B225)*INDEX('Shortlist teams'!$Y$7:$AC$26,MATCH($A225,'Shortlist teams'!$X$7:$X$26,1),MATCH($C225,'Shortlist teams'!$Y$6:$AC$6,1))=0,"",COUNTIF('De Teams'!F$5:F$25,'De Uitslagen'!$B225)*INDEX('Shortlist teams'!$Y$7:$AC$26,MATCH($A225,'Shortlist teams'!$X$7:$X$26,1),MATCH($C225,'Shortlist teams'!$Y$6:$AC$6,1))),"")</f>
        <v/>
      </c>
      <c r="I225">
        <f>IFERROR(IF(COUNTIF('De Teams'!G$5:G$25,'De Uitslagen'!$B225)*INDEX('Shortlist teams'!$Y$7:$AC$26,MATCH($A225,'Shortlist teams'!$X$7:$X$26,1),MATCH($C225,'Shortlist teams'!$Y$6:$AC$6,1))=0,"",COUNTIF('De Teams'!G$5:G$25,'De Uitslagen'!$B225)*INDEX('Shortlist teams'!$Y$7:$AC$26,MATCH($A225,'Shortlist teams'!$X$7:$X$26,1),MATCH($C225,'Shortlist teams'!$Y$6:$AC$6,1))),"")</f>
        <v>9</v>
      </c>
      <c r="J225" t="str">
        <f>IFERROR(IF(COUNTIF('De Teams'!H$5:H$25,'De Uitslagen'!$B225)*INDEX('Shortlist teams'!$Y$7:$AC$26,MATCH($A225,'Shortlist teams'!$X$7:$X$26,1),MATCH($C225,'Shortlist teams'!$Y$6:$AC$6,1))=0,"",COUNTIF('De Teams'!H$5:H$25,'De Uitslagen'!$B225)*INDEX('Shortlist teams'!$Y$7:$AC$26,MATCH($A225,'Shortlist teams'!$X$7:$X$26,1),MATCH($C225,'Shortlist teams'!$Y$6:$AC$6,1))),"")</f>
        <v/>
      </c>
      <c r="K225" t="str">
        <f>IFERROR(IF(COUNTIF('De Teams'!I$5:I$25,'De Uitslagen'!$B225)*INDEX('Shortlist teams'!$Y$7:$AC$26,MATCH($A225,'Shortlist teams'!$X$7:$X$26,1),MATCH($C225,'Shortlist teams'!$Y$6:$AC$6,1))=0,"",COUNTIF('De Teams'!I$5:I$25,'De Uitslagen'!$B225)*INDEX('Shortlist teams'!$Y$7:$AC$26,MATCH($A225,'Shortlist teams'!$X$7:$X$26,1),MATCH($C225,'Shortlist teams'!$Y$6:$AC$6,1))),"")</f>
        <v/>
      </c>
      <c r="L225" t="str">
        <f>IFERROR(IF(COUNTIF('De Teams'!J$5:J$25,'De Uitslagen'!$B225)*INDEX('Shortlist teams'!$Y$7:$AC$26,MATCH($A225,'Shortlist teams'!$X$7:$X$26,1),MATCH($C225,'Shortlist teams'!$Y$6:$AC$6,1))=0,"",COUNTIF('De Teams'!J$5:J$25,'De Uitslagen'!$B225)*INDEX('Shortlist teams'!$Y$7:$AC$26,MATCH($A225,'Shortlist teams'!$X$7:$X$26,1),MATCH($C225,'Shortlist teams'!$Y$6:$AC$6,1))),"")</f>
        <v/>
      </c>
      <c r="M225" t="str">
        <f>IFERROR(IF(COUNTIF('De Teams'!K$5:K$25,'De Uitslagen'!$B225)*INDEX('Shortlist teams'!$Y$7:$AC$26,MATCH($A225,'Shortlist teams'!$X$7:$X$26,1),MATCH($C225,'Shortlist teams'!$Y$6:$AC$6,1))=0,"",COUNTIF('De Teams'!K$5:K$25,'De Uitslagen'!$B225)*INDEX('Shortlist teams'!$Y$7:$AC$26,MATCH($A225,'Shortlist teams'!$X$7:$X$26,1),MATCH($C225,'Shortlist teams'!$Y$6:$AC$6,1))),"")</f>
        <v/>
      </c>
      <c r="N225" t="str">
        <f>IFERROR(IF(COUNTIF('De Teams'!L$5:L$25,'De Uitslagen'!$B225)*INDEX('Shortlist teams'!$Y$7:$AC$26,MATCH($A225,'Shortlist teams'!$X$7:$X$26,1),MATCH($C225,'Shortlist teams'!$Y$6:$AC$6,1))=0,"",COUNTIF('De Teams'!L$5:L$25,'De Uitslagen'!$B225)*INDEX('Shortlist teams'!$Y$7:$AC$26,MATCH($A225,'Shortlist teams'!$X$7:$X$26,1),MATCH($C225,'Shortlist teams'!$Y$6:$AC$6,1))),"")</f>
        <v/>
      </c>
      <c r="O225" t="str">
        <f>IFERROR(IF(COUNTIF('De Teams'!M$5:M$25,'De Uitslagen'!$B225)*INDEX('Shortlist teams'!$Y$7:$AC$26,MATCH($A225,'Shortlist teams'!$X$7:$X$26,1),MATCH($C225,'Shortlist teams'!$Y$6:$AC$6,1))=0,"",COUNTIF('De Teams'!M$5:M$25,'De Uitslagen'!$B225)*INDEX('Shortlist teams'!$Y$7:$AC$26,MATCH($A225,'Shortlist teams'!$X$7:$X$26,1),MATCH($C225,'Shortlist teams'!$Y$6:$AC$6,1))),"")</f>
        <v/>
      </c>
      <c r="P225" t="str">
        <f>IFERROR(IF(COUNTIF('De Teams'!N$5:N$25,'De Uitslagen'!$B225)*INDEX('Shortlist teams'!$Y$7:$AC$26,MATCH($A225,'Shortlist teams'!$X$7:$X$26,1),MATCH($C225,'Shortlist teams'!$Y$6:$AC$6,1))=0,"",COUNTIF('De Teams'!N$5:N$25,'De Uitslagen'!$B225)*INDEX('Shortlist teams'!$Y$7:$AC$26,MATCH($A225,'Shortlist teams'!$X$7:$X$26,1),MATCH($C225,'Shortlist teams'!$Y$6:$AC$6,1))),"")</f>
        <v/>
      </c>
      <c r="Q225" t="str">
        <f>IFERROR(IF(COUNTIF('De Teams'!O$5:O$25,'De Uitslagen'!$B225)*INDEX('Shortlist teams'!$Y$7:$AC$26,MATCH($A225,'Shortlist teams'!$X$7:$X$26,1),MATCH($C225,'Shortlist teams'!$Y$6:$AC$6,1))=0,"",COUNTIF('De Teams'!O$5:O$25,'De Uitslagen'!$B225)*INDEX('Shortlist teams'!$Y$7:$AC$26,MATCH($A225,'Shortlist teams'!$X$7:$X$26,1),MATCH($C225,'Shortlist teams'!$Y$6:$AC$6,1))),"")</f>
        <v/>
      </c>
      <c r="R225" s="3"/>
    </row>
    <row r="226" spans="1:18" ht="14.4" x14ac:dyDescent="0.3">
      <c r="A226" s="1">
        <v>11</v>
      </c>
      <c r="B226" s="7" t="s">
        <v>115</v>
      </c>
      <c r="C226" s="88">
        <f>IFERROR(VLOOKUP('De Uitslagen'!B226,'Shortlist teams'!B:C,2,FALSE),"")</f>
        <v>1</v>
      </c>
      <c r="D226" t="str">
        <f>IFERROR(IF(COUNTIF('De Teams'!B$5:B$25,'De Uitslagen'!$B226)*INDEX('Shortlist teams'!$Y$7:$AC$26,MATCH($A226,'Shortlist teams'!$X$7:$X$26,1),MATCH($C226,'Shortlist teams'!$Y$6:$AC$6,1))=0,"",COUNTIF('De Teams'!B$5:B$25,'De Uitslagen'!$B226)*INDEX('Shortlist teams'!$Y$7:$AC$26,MATCH($A226,'Shortlist teams'!$X$7:$X$26,1),MATCH($C226,'Shortlist teams'!$Y$6:$AC$6,1))),"")</f>
        <v/>
      </c>
      <c r="E226">
        <f>IFERROR(IF(COUNTIF('De Teams'!C$5:C$25,'De Uitslagen'!$B226)*INDEX('Shortlist teams'!$Y$7:$AC$26,MATCH($A226,'Shortlist teams'!$X$7:$X$26,1),MATCH($C226,'Shortlist teams'!$Y$6:$AC$6,1))=0,"",COUNTIF('De Teams'!C$5:C$25,'De Uitslagen'!$B226)*INDEX('Shortlist teams'!$Y$7:$AC$26,MATCH($A226,'Shortlist teams'!$X$7:$X$26,1),MATCH($C226,'Shortlist teams'!$Y$6:$AC$6,1))),"")</f>
        <v>8</v>
      </c>
      <c r="F226" t="str">
        <f>IFERROR(IF(COUNTIF('De Teams'!D$5:D$25,'De Uitslagen'!$B226)*INDEX('Shortlist teams'!$Y$7:$AC$26,MATCH($A226,'Shortlist teams'!$X$7:$X$26,1),MATCH($C226,'Shortlist teams'!$Y$6:$AC$6,1))=0,"",COUNTIF('De Teams'!D$5:D$25,'De Uitslagen'!$B226)*INDEX('Shortlist teams'!$Y$7:$AC$26,MATCH($A226,'Shortlist teams'!$X$7:$X$26,1),MATCH($C226,'Shortlist teams'!$Y$6:$AC$6,1))),"")</f>
        <v/>
      </c>
      <c r="G226">
        <f>IFERROR(IF(COUNTIF('De Teams'!E$5:E$25,'De Uitslagen'!$B226)*INDEX('Shortlist teams'!$Y$7:$AC$26,MATCH($A226,'Shortlist teams'!$X$7:$X$26,1),MATCH($C226,'Shortlist teams'!$Y$6:$AC$6,1))=0,"",COUNTIF('De Teams'!E$5:E$25,'De Uitslagen'!$B226)*INDEX('Shortlist teams'!$Y$7:$AC$26,MATCH($A226,'Shortlist teams'!$X$7:$X$26,1),MATCH($C226,'Shortlist teams'!$Y$6:$AC$6,1))),"")</f>
        <v>8</v>
      </c>
      <c r="H226" t="str">
        <f>IFERROR(IF(COUNTIF('De Teams'!F$5:F$25,'De Uitslagen'!$B226)*INDEX('Shortlist teams'!$Y$7:$AC$26,MATCH($A226,'Shortlist teams'!$X$7:$X$26,1),MATCH($C226,'Shortlist teams'!$Y$6:$AC$6,1))=0,"",COUNTIF('De Teams'!F$5:F$25,'De Uitslagen'!$B226)*INDEX('Shortlist teams'!$Y$7:$AC$26,MATCH($A226,'Shortlist teams'!$X$7:$X$26,1),MATCH($C226,'Shortlist teams'!$Y$6:$AC$6,1))),"")</f>
        <v/>
      </c>
      <c r="I226" t="str">
        <f>IFERROR(IF(COUNTIF('De Teams'!G$5:G$25,'De Uitslagen'!$B226)*INDEX('Shortlist teams'!$Y$7:$AC$26,MATCH($A226,'Shortlist teams'!$X$7:$X$26,1),MATCH($C226,'Shortlist teams'!$Y$6:$AC$6,1))=0,"",COUNTIF('De Teams'!G$5:G$25,'De Uitslagen'!$B226)*INDEX('Shortlist teams'!$Y$7:$AC$26,MATCH($A226,'Shortlist teams'!$X$7:$X$26,1),MATCH($C226,'Shortlist teams'!$Y$6:$AC$6,1))),"")</f>
        <v/>
      </c>
      <c r="J226" t="str">
        <f>IFERROR(IF(COUNTIF('De Teams'!H$5:H$25,'De Uitslagen'!$B226)*INDEX('Shortlist teams'!$Y$7:$AC$26,MATCH($A226,'Shortlist teams'!$X$7:$X$26,1),MATCH($C226,'Shortlist teams'!$Y$6:$AC$6,1))=0,"",COUNTIF('De Teams'!H$5:H$25,'De Uitslagen'!$B226)*INDEX('Shortlist teams'!$Y$7:$AC$26,MATCH($A226,'Shortlist teams'!$X$7:$X$26,1),MATCH($C226,'Shortlist teams'!$Y$6:$AC$6,1))),"")</f>
        <v/>
      </c>
      <c r="K226" t="str">
        <f>IFERROR(IF(COUNTIF('De Teams'!I$5:I$25,'De Uitslagen'!$B226)*INDEX('Shortlist teams'!$Y$7:$AC$26,MATCH($A226,'Shortlist teams'!$X$7:$X$26,1),MATCH($C226,'Shortlist teams'!$Y$6:$AC$6,1))=0,"",COUNTIF('De Teams'!I$5:I$25,'De Uitslagen'!$B226)*INDEX('Shortlist teams'!$Y$7:$AC$26,MATCH($A226,'Shortlist teams'!$X$7:$X$26,1),MATCH($C226,'Shortlist teams'!$Y$6:$AC$6,1))),"")</f>
        <v/>
      </c>
      <c r="L226" t="str">
        <f>IFERROR(IF(COUNTIF('De Teams'!J$5:J$25,'De Uitslagen'!$B226)*INDEX('Shortlist teams'!$Y$7:$AC$26,MATCH($A226,'Shortlist teams'!$X$7:$X$26,1),MATCH($C226,'Shortlist teams'!$Y$6:$AC$6,1))=0,"",COUNTIF('De Teams'!J$5:J$25,'De Uitslagen'!$B226)*INDEX('Shortlist teams'!$Y$7:$AC$26,MATCH($A226,'Shortlist teams'!$X$7:$X$26,1),MATCH($C226,'Shortlist teams'!$Y$6:$AC$6,1))),"")</f>
        <v/>
      </c>
      <c r="M226" t="str">
        <f>IFERROR(IF(COUNTIF('De Teams'!K$5:K$25,'De Uitslagen'!$B226)*INDEX('Shortlist teams'!$Y$7:$AC$26,MATCH($A226,'Shortlist teams'!$X$7:$X$26,1),MATCH($C226,'Shortlist teams'!$Y$6:$AC$6,1))=0,"",COUNTIF('De Teams'!K$5:K$25,'De Uitslagen'!$B226)*INDEX('Shortlist teams'!$Y$7:$AC$26,MATCH($A226,'Shortlist teams'!$X$7:$X$26,1),MATCH($C226,'Shortlist teams'!$Y$6:$AC$6,1))),"")</f>
        <v/>
      </c>
      <c r="N226" t="str">
        <f>IFERROR(IF(COUNTIF('De Teams'!L$5:L$25,'De Uitslagen'!$B226)*INDEX('Shortlist teams'!$Y$7:$AC$26,MATCH($A226,'Shortlist teams'!$X$7:$X$26,1),MATCH($C226,'Shortlist teams'!$Y$6:$AC$6,1))=0,"",COUNTIF('De Teams'!L$5:L$25,'De Uitslagen'!$B226)*INDEX('Shortlist teams'!$Y$7:$AC$26,MATCH($A226,'Shortlist teams'!$X$7:$X$26,1),MATCH($C226,'Shortlist teams'!$Y$6:$AC$6,1))),"")</f>
        <v/>
      </c>
      <c r="O226" t="str">
        <f>IFERROR(IF(COUNTIF('De Teams'!M$5:M$25,'De Uitslagen'!$B226)*INDEX('Shortlist teams'!$Y$7:$AC$26,MATCH($A226,'Shortlist teams'!$X$7:$X$26,1),MATCH($C226,'Shortlist teams'!$Y$6:$AC$6,1))=0,"",COUNTIF('De Teams'!M$5:M$25,'De Uitslagen'!$B226)*INDEX('Shortlist teams'!$Y$7:$AC$26,MATCH($A226,'Shortlist teams'!$X$7:$X$26,1),MATCH($C226,'Shortlist teams'!$Y$6:$AC$6,1))),"")</f>
        <v/>
      </c>
      <c r="P226">
        <f>IFERROR(IF(COUNTIF('De Teams'!N$5:N$25,'De Uitslagen'!$B226)*INDEX('Shortlist teams'!$Y$7:$AC$26,MATCH($A226,'Shortlist teams'!$X$7:$X$26,1),MATCH($C226,'Shortlist teams'!$Y$6:$AC$6,1))=0,"",COUNTIF('De Teams'!N$5:N$25,'De Uitslagen'!$B226)*INDEX('Shortlist teams'!$Y$7:$AC$26,MATCH($A226,'Shortlist teams'!$X$7:$X$26,1),MATCH($C226,'Shortlist teams'!$Y$6:$AC$6,1))),"")</f>
        <v>8</v>
      </c>
      <c r="Q226">
        <f>IFERROR(IF(COUNTIF('De Teams'!O$5:O$25,'De Uitslagen'!$B226)*INDEX('Shortlist teams'!$Y$7:$AC$26,MATCH($A226,'Shortlist teams'!$X$7:$X$26,1),MATCH($C226,'Shortlist teams'!$Y$6:$AC$6,1))=0,"",COUNTIF('De Teams'!O$5:O$25,'De Uitslagen'!$B226)*INDEX('Shortlist teams'!$Y$7:$AC$26,MATCH($A226,'Shortlist teams'!$X$7:$X$26,1),MATCH($C226,'Shortlist teams'!$Y$6:$AC$6,1))),"")</f>
        <v>8</v>
      </c>
      <c r="R226" s="3"/>
    </row>
    <row r="227" spans="1:18" ht="14.4" x14ac:dyDescent="0.3">
      <c r="A227" s="1">
        <v>12</v>
      </c>
      <c r="B227" s="8" t="s">
        <v>192</v>
      </c>
      <c r="C227" s="88">
        <f>IFERROR(VLOOKUP('De Uitslagen'!B227,'Shortlist teams'!B:C,2,FALSE),"")</f>
        <v>4</v>
      </c>
      <c r="D227" t="str">
        <f>IFERROR(IF(COUNTIF('De Teams'!B$5:B$25,'De Uitslagen'!$B227)*INDEX('Shortlist teams'!$Y$7:$AC$26,MATCH($A227,'Shortlist teams'!$X$7:$X$26,1),MATCH($C227,'Shortlist teams'!$Y$6:$AC$6,1))=0,"",COUNTIF('De Teams'!B$5:B$25,'De Uitslagen'!$B227)*INDEX('Shortlist teams'!$Y$7:$AC$26,MATCH($A227,'Shortlist teams'!$X$7:$X$26,1),MATCH($C227,'Shortlist teams'!$Y$6:$AC$6,1))),"")</f>
        <v/>
      </c>
      <c r="E227" t="str">
        <f>IFERROR(IF(COUNTIF('De Teams'!C$5:C$25,'De Uitslagen'!$B227)*INDEX('Shortlist teams'!$Y$7:$AC$26,MATCH($A227,'Shortlist teams'!$X$7:$X$26,1),MATCH($C227,'Shortlist teams'!$Y$6:$AC$6,1))=0,"",COUNTIF('De Teams'!C$5:C$25,'De Uitslagen'!$B227)*INDEX('Shortlist teams'!$Y$7:$AC$26,MATCH($A227,'Shortlist teams'!$X$7:$X$26,1),MATCH($C227,'Shortlist teams'!$Y$6:$AC$6,1))),"")</f>
        <v/>
      </c>
      <c r="F227" t="str">
        <f>IFERROR(IF(COUNTIF('De Teams'!D$5:D$25,'De Uitslagen'!$B227)*INDEX('Shortlist teams'!$Y$7:$AC$26,MATCH($A227,'Shortlist teams'!$X$7:$X$26,1),MATCH($C227,'Shortlist teams'!$Y$6:$AC$6,1))=0,"",COUNTIF('De Teams'!D$5:D$25,'De Uitslagen'!$B227)*INDEX('Shortlist teams'!$Y$7:$AC$26,MATCH($A227,'Shortlist teams'!$X$7:$X$26,1),MATCH($C227,'Shortlist teams'!$Y$6:$AC$6,1))),"")</f>
        <v/>
      </c>
      <c r="G227" t="str">
        <f>IFERROR(IF(COUNTIF('De Teams'!E$5:E$25,'De Uitslagen'!$B227)*INDEX('Shortlist teams'!$Y$7:$AC$26,MATCH($A227,'Shortlist teams'!$X$7:$X$26,1),MATCH($C227,'Shortlist teams'!$Y$6:$AC$6,1))=0,"",COUNTIF('De Teams'!E$5:E$25,'De Uitslagen'!$B227)*INDEX('Shortlist teams'!$Y$7:$AC$26,MATCH($A227,'Shortlist teams'!$X$7:$X$26,1),MATCH($C227,'Shortlist teams'!$Y$6:$AC$6,1))),"")</f>
        <v/>
      </c>
      <c r="H227" t="str">
        <f>IFERROR(IF(COUNTIF('De Teams'!F$5:F$25,'De Uitslagen'!$B227)*INDEX('Shortlist teams'!$Y$7:$AC$26,MATCH($A227,'Shortlist teams'!$X$7:$X$26,1),MATCH($C227,'Shortlist teams'!$Y$6:$AC$6,1))=0,"",COUNTIF('De Teams'!F$5:F$25,'De Uitslagen'!$B227)*INDEX('Shortlist teams'!$Y$7:$AC$26,MATCH($A227,'Shortlist teams'!$X$7:$X$26,1),MATCH($C227,'Shortlist teams'!$Y$6:$AC$6,1))),"")</f>
        <v/>
      </c>
      <c r="I227" t="str">
        <f>IFERROR(IF(COUNTIF('De Teams'!G$5:G$25,'De Uitslagen'!$B227)*INDEX('Shortlist teams'!$Y$7:$AC$26,MATCH($A227,'Shortlist teams'!$X$7:$X$26,1),MATCH($C227,'Shortlist teams'!$Y$6:$AC$6,1))=0,"",COUNTIF('De Teams'!G$5:G$25,'De Uitslagen'!$B227)*INDEX('Shortlist teams'!$Y$7:$AC$26,MATCH($A227,'Shortlist teams'!$X$7:$X$26,1),MATCH($C227,'Shortlist teams'!$Y$6:$AC$6,1))),"")</f>
        <v/>
      </c>
      <c r="J227" t="str">
        <f>IFERROR(IF(COUNTIF('De Teams'!H$5:H$25,'De Uitslagen'!$B227)*INDEX('Shortlist teams'!$Y$7:$AC$26,MATCH($A227,'Shortlist teams'!$X$7:$X$26,1),MATCH($C227,'Shortlist teams'!$Y$6:$AC$6,1))=0,"",COUNTIF('De Teams'!H$5:H$25,'De Uitslagen'!$B227)*INDEX('Shortlist teams'!$Y$7:$AC$26,MATCH($A227,'Shortlist teams'!$X$7:$X$26,1),MATCH($C227,'Shortlist teams'!$Y$6:$AC$6,1))),"")</f>
        <v/>
      </c>
      <c r="K227" t="str">
        <f>IFERROR(IF(COUNTIF('De Teams'!I$5:I$25,'De Uitslagen'!$B227)*INDEX('Shortlist teams'!$Y$7:$AC$26,MATCH($A227,'Shortlist teams'!$X$7:$X$26,1),MATCH($C227,'Shortlist teams'!$Y$6:$AC$6,1))=0,"",COUNTIF('De Teams'!I$5:I$25,'De Uitslagen'!$B227)*INDEX('Shortlist teams'!$Y$7:$AC$26,MATCH($A227,'Shortlist teams'!$X$7:$X$26,1),MATCH($C227,'Shortlist teams'!$Y$6:$AC$6,1))),"")</f>
        <v/>
      </c>
      <c r="L227" t="str">
        <f>IFERROR(IF(COUNTIF('De Teams'!J$5:J$25,'De Uitslagen'!$B227)*INDEX('Shortlist teams'!$Y$7:$AC$26,MATCH($A227,'Shortlist teams'!$X$7:$X$26,1),MATCH($C227,'Shortlist teams'!$Y$6:$AC$6,1))=0,"",COUNTIF('De Teams'!J$5:J$25,'De Uitslagen'!$B227)*INDEX('Shortlist teams'!$Y$7:$AC$26,MATCH($A227,'Shortlist teams'!$X$7:$X$26,1),MATCH($C227,'Shortlist teams'!$Y$6:$AC$6,1))),"")</f>
        <v/>
      </c>
      <c r="M227" t="str">
        <f>IFERROR(IF(COUNTIF('De Teams'!K$5:K$25,'De Uitslagen'!$B227)*INDEX('Shortlist teams'!$Y$7:$AC$26,MATCH($A227,'Shortlist teams'!$X$7:$X$26,1),MATCH($C227,'Shortlist teams'!$Y$6:$AC$6,1))=0,"",COUNTIF('De Teams'!K$5:K$25,'De Uitslagen'!$B227)*INDEX('Shortlist teams'!$Y$7:$AC$26,MATCH($A227,'Shortlist teams'!$X$7:$X$26,1),MATCH($C227,'Shortlist teams'!$Y$6:$AC$6,1))),"")</f>
        <v/>
      </c>
      <c r="N227" t="str">
        <f>IFERROR(IF(COUNTIF('De Teams'!L$5:L$25,'De Uitslagen'!$B227)*INDEX('Shortlist teams'!$Y$7:$AC$26,MATCH($A227,'Shortlist teams'!$X$7:$X$26,1),MATCH($C227,'Shortlist teams'!$Y$6:$AC$6,1))=0,"",COUNTIF('De Teams'!L$5:L$25,'De Uitslagen'!$B227)*INDEX('Shortlist teams'!$Y$7:$AC$26,MATCH($A227,'Shortlist teams'!$X$7:$X$26,1),MATCH($C227,'Shortlist teams'!$Y$6:$AC$6,1))),"")</f>
        <v/>
      </c>
      <c r="O227" t="str">
        <f>IFERROR(IF(COUNTIF('De Teams'!M$5:M$25,'De Uitslagen'!$B227)*INDEX('Shortlist teams'!$Y$7:$AC$26,MATCH($A227,'Shortlist teams'!$X$7:$X$26,1),MATCH($C227,'Shortlist teams'!$Y$6:$AC$6,1))=0,"",COUNTIF('De Teams'!M$5:M$25,'De Uitslagen'!$B227)*INDEX('Shortlist teams'!$Y$7:$AC$26,MATCH($A227,'Shortlist teams'!$X$7:$X$26,1),MATCH($C227,'Shortlist teams'!$Y$6:$AC$6,1))),"")</f>
        <v/>
      </c>
      <c r="P227" t="str">
        <f>IFERROR(IF(COUNTIF('De Teams'!N$5:N$25,'De Uitslagen'!$B227)*INDEX('Shortlist teams'!$Y$7:$AC$26,MATCH($A227,'Shortlist teams'!$X$7:$X$26,1),MATCH($C227,'Shortlist teams'!$Y$6:$AC$6,1))=0,"",COUNTIF('De Teams'!N$5:N$25,'De Uitslagen'!$B227)*INDEX('Shortlist teams'!$Y$7:$AC$26,MATCH($A227,'Shortlist teams'!$X$7:$X$26,1),MATCH($C227,'Shortlist teams'!$Y$6:$AC$6,1))),"")</f>
        <v/>
      </c>
      <c r="Q227" t="str">
        <f>IFERROR(IF(COUNTIF('De Teams'!O$5:O$25,'De Uitslagen'!$B227)*INDEX('Shortlist teams'!$Y$7:$AC$26,MATCH($A227,'Shortlist teams'!$X$7:$X$26,1),MATCH($C227,'Shortlist teams'!$Y$6:$AC$6,1))=0,"",COUNTIF('De Teams'!O$5:O$25,'De Uitslagen'!$B227)*INDEX('Shortlist teams'!$Y$7:$AC$26,MATCH($A227,'Shortlist teams'!$X$7:$X$26,1),MATCH($C227,'Shortlist teams'!$Y$6:$AC$6,1))),"")</f>
        <v/>
      </c>
      <c r="R227" s="3"/>
    </row>
    <row r="228" spans="1:18" ht="14.4" x14ac:dyDescent="0.3">
      <c r="A228" s="1">
        <v>13</v>
      </c>
      <c r="B228" s="51" t="s">
        <v>170</v>
      </c>
      <c r="C228" s="88">
        <f>IFERROR(VLOOKUP('De Uitslagen'!B228,'Shortlist teams'!B:C,2,FALSE),"")</f>
        <v>4</v>
      </c>
      <c r="D228" t="str">
        <f>IFERROR(IF(COUNTIF('De Teams'!B$5:B$25,'De Uitslagen'!$B228)*INDEX('Shortlist teams'!$Y$7:$AC$26,MATCH($A228,'Shortlist teams'!$X$7:$X$26,1),MATCH($C228,'Shortlist teams'!$Y$6:$AC$6,1))=0,"",COUNTIF('De Teams'!B$5:B$25,'De Uitslagen'!$B228)*INDEX('Shortlist teams'!$Y$7:$AC$26,MATCH($A228,'Shortlist teams'!$X$7:$X$26,1),MATCH($C228,'Shortlist teams'!$Y$6:$AC$6,1))),"")</f>
        <v/>
      </c>
      <c r="E228" t="str">
        <f>IFERROR(IF(COUNTIF('De Teams'!C$5:C$25,'De Uitslagen'!$B228)*INDEX('Shortlist teams'!$Y$7:$AC$26,MATCH($A228,'Shortlist teams'!$X$7:$X$26,1),MATCH($C228,'Shortlist teams'!$Y$6:$AC$6,1))=0,"",COUNTIF('De Teams'!C$5:C$25,'De Uitslagen'!$B228)*INDEX('Shortlist teams'!$Y$7:$AC$26,MATCH($A228,'Shortlist teams'!$X$7:$X$26,1),MATCH($C228,'Shortlist teams'!$Y$6:$AC$6,1))),"")</f>
        <v/>
      </c>
      <c r="F228" t="str">
        <f>IFERROR(IF(COUNTIF('De Teams'!D$5:D$25,'De Uitslagen'!$B228)*INDEX('Shortlist teams'!$Y$7:$AC$26,MATCH($A228,'Shortlist teams'!$X$7:$X$26,1),MATCH($C228,'Shortlist teams'!$Y$6:$AC$6,1))=0,"",COUNTIF('De Teams'!D$5:D$25,'De Uitslagen'!$B228)*INDEX('Shortlist teams'!$Y$7:$AC$26,MATCH($A228,'Shortlist teams'!$X$7:$X$26,1),MATCH($C228,'Shortlist teams'!$Y$6:$AC$6,1))),"")</f>
        <v/>
      </c>
      <c r="G228" t="str">
        <f>IFERROR(IF(COUNTIF('De Teams'!E$5:E$25,'De Uitslagen'!$B228)*INDEX('Shortlist teams'!$Y$7:$AC$26,MATCH($A228,'Shortlist teams'!$X$7:$X$26,1),MATCH($C228,'Shortlist teams'!$Y$6:$AC$6,1))=0,"",COUNTIF('De Teams'!E$5:E$25,'De Uitslagen'!$B228)*INDEX('Shortlist teams'!$Y$7:$AC$26,MATCH($A228,'Shortlist teams'!$X$7:$X$26,1),MATCH($C228,'Shortlist teams'!$Y$6:$AC$6,1))),"")</f>
        <v/>
      </c>
      <c r="H228" t="str">
        <f>IFERROR(IF(COUNTIF('De Teams'!F$5:F$25,'De Uitslagen'!$B228)*INDEX('Shortlist teams'!$Y$7:$AC$26,MATCH($A228,'Shortlist teams'!$X$7:$X$26,1),MATCH($C228,'Shortlist teams'!$Y$6:$AC$6,1))=0,"",COUNTIF('De Teams'!F$5:F$25,'De Uitslagen'!$B228)*INDEX('Shortlist teams'!$Y$7:$AC$26,MATCH($A228,'Shortlist teams'!$X$7:$X$26,1),MATCH($C228,'Shortlist teams'!$Y$6:$AC$6,1))),"")</f>
        <v/>
      </c>
      <c r="I228" t="str">
        <f>IFERROR(IF(COUNTIF('De Teams'!G$5:G$25,'De Uitslagen'!$B228)*INDEX('Shortlist teams'!$Y$7:$AC$26,MATCH($A228,'Shortlist teams'!$X$7:$X$26,1),MATCH($C228,'Shortlist teams'!$Y$6:$AC$6,1))=0,"",COUNTIF('De Teams'!G$5:G$25,'De Uitslagen'!$B228)*INDEX('Shortlist teams'!$Y$7:$AC$26,MATCH($A228,'Shortlist teams'!$X$7:$X$26,1),MATCH($C228,'Shortlist teams'!$Y$6:$AC$6,1))),"")</f>
        <v/>
      </c>
      <c r="J228" t="str">
        <f>IFERROR(IF(COUNTIF('De Teams'!H$5:H$25,'De Uitslagen'!$B228)*INDEX('Shortlist teams'!$Y$7:$AC$26,MATCH($A228,'Shortlist teams'!$X$7:$X$26,1),MATCH($C228,'Shortlist teams'!$Y$6:$AC$6,1))=0,"",COUNTIF('De Teams'!H$5:H$25,'De Uitslagen'!$B228)*INDEX('Shortlist teams'!$Y$7:$AC$26,MATCH($A228,'Shortlist teams'!$X$7:$X$26,1),MATCH($C228,'Shortlist teams'!$Y$6:$AC$6,1))),"")</f>
        <v/>
      </c>
      <c r="K228" t="str">
        <f>IFERROR(IF(COUNTIF('De Teams'!I$5:I$25,'De Uitslagen'!$B228)*INDEX('Shortlist teams'!$Y$7:$AC$26,MATCH($A228,'Shortlist teams'!$X$7:$X$26,1),MATCH($C228,'Shortlist teams'!$Y$6:$AC$6,1))=0,"",COUNTIF('De Teams'!I$5:I$25,'De Uitslagen'!$B228)*INDEX('Shortlist teams'!$Y$7:$AC$26,MATCH($A228,'Shortlist teams'!$X$7:$X$26,1),MATCH($C228,'Shortlist teams'!$Y$6:$AC$6,1))),"")</f>
        <v/>
      </c>
      <c r="L228" t="str">
        <f>IFERROR(IF(COUNTIF('De Teams'!J$5:J$25,'De Uitslagen'!$B228)*INDEX('Shortlist teams'!$Y$7:$AC$26,MATCH($A228,'Shortlist teams'!$X$7:$X$26,1),MATCH($C228,'Shortlist teams'!$Y$6:$AC$6,1))=0,"",COUNTIF('De Teams'!J$5:J$25,'De Uitslagen'!$B228)*INDEX('Shortlist teams'!$Y$7:$AC$26,MATCH($A228,'Shortlist teams'!$X$7:$X$26,1),MATCH($C228,'Shortlist teams'!$Y$6:$AC$6,1))),"")</f>
        <v/>
      </c>
      <c r="M228" t="str">
        <f>IFERROR(IF(COUNTIF('De Teams'!K$5:K$25,'De Uitslagen'!$B228)*INDEX('Shortlist teams'!$Y$7:$AC$26,MATCH($A228,'Shortlist teams'!$X$7:$X$26,1),MATCH($C228,'Shortlist teams'!$Y$6:$AC$6,1))=0,"",COUNTIF('De Teams'!K$5:K$25,'De Uitslagen'!$B228)*INDEX('Shortlist teams'!$Y$7:$AC$26,MATCH($A228,'Shortlist teams'!$X$7:$X$26,1),MATCH($C228,'Shortlist teams'!$Y$6:$AC$6,1))),"")</f>
        <v/>
      </c>
      <c r="N228" t="str">
        <f>IFERROR(IF(COUNTIF('De Teams'!L$5:L$25,'De Uitslagen'!$B228)*INDEX('Shortlist teams'!$Y$7:$AC$26,MATCH($A228,'Shortlist teams'!$X$7:$X$26,1),MATCH($C228,'Shortlist teams'!$Y$6:$AC$6,1))=0,"",COUNTIF('De Teams'!L$5:L$25,'De Uitslagen'!$B228)*INDEX('Shortlist teams'!$Y$7:$AC$26,MATCH($A228,'Shortlist teams'!$X$7:$X$26,1),MATCH($C228,'Shortlist teams'!$Y$6:$AC$6,1))),"")</f>
        <v/>
      </c>
      <c r="O228" t="str">
        <f>IFERROR(IF(COUNTIF('De Teams'!M$5:M$25,'De Uitslagen'!$B228)*INDEX('Shortlist teams'!$Y$7:$AC$26,MATCH($A228,'Shortlist teams'!$X$7:$X$26,1),MATCH($C228,'Shortlist teams'!$Y$6:$AC$6,1))=0,"",COUNTIF('De Teams'!M$5:M$25,'De Uitslagen'!$B228)*INDEX('Shortlist teams'!$Y$7:$AC$26,MATCH($A228,'Shortlist teams'!$X$7:$X$26,1),MATCH($C228,'Shortlist teams'!$Y$6:$AC$6,1))),"")</f>
        <v/>
      </c>
      <c r="P228" t="str">
        <f>IFERROR(IF(COUNTIF('De Teams'!N$5:N$25,'De Uitslagen'!$B228)*INDEX('Shortlist teams'!$Y$7:$AC$26,MATCH($A228,'Shortlist teams'!$X$7:$X$26,1),MATCH($C228,'Shortlist teams'!$Y$6:$AC$6,1))=0,"",COUNTIF('De Teams'!N$5:N$25,'De Uitslagen'!$B228)*INDEX('Shortlist teams'!$Y$7:$AC$26,MATCH($A228,'Shortlist teams'!$X$7:$X$26,1),MATCH($C228,'Shortlist teams'!$Y$6:$AC$6,1))),"")</f>
        <v/>
      </c>
      <c r="Q228" t="str">
        <f>IFERROR(IF(COUNTIF('De Teams'!O$5:O$25,'De Uitslagen'!$B228)*INDEX('Shortlist teams'!$Y$7:$AC$26,MATCH($A228,'Shortlist teams'!$X$7:$X$26,1),MATCH($C228,'Shortlist teams'!$Y$6:$AC$6,1))=0,"",COUNTIF('De Teams'!O$5:O$25,'De Uitslagen'!$B228)*INDEX('Shortlist teams'!$Y$7:$AC$26,MATCH($A228,'Shortlist teams'!$X$7:$X$26,1),MATCH($C228,'Shortlist teams'!$Y$6:$AC$6,1))),"")</f>
        <v/>
      </c>
      <c r="R228" s="3"/>
    </row>
    <row r="229" spans="1:18" ht="14.4" x14ac:dyDescent="0.3">
      <c r="A229" s="1">
        <v>14</v>
      </c>
      <c r="B229" s="8" t="s">
        <v>249</v>
      </c>
      <c r="C229" s="88">
        <f>IFERROR(VLOOKUP('De Uitslagen'!B229,'Shortlist teams'!B:C,2,FALSE),"")</f>
        <v>4</v>
      </c>
      <c r="D229" t="str">
        <f>IFERROR(IF(COUNTIF('De Teams'!B$5:B$25,'De Uitslagen'!$B229)*INDEX('Shortlist teams'!$Y$7:$AC$26,MATCH($A229,'Shortlist teams'!$X$7:$X$26,1),MATCH($C229,'Shortlist teams'!$Y$6:$AC$6,1))=0,"",COUNTIF('De Teams'!B$5:B$25,'De Uitslagen'!$B229)*INDEX('Shortlist teams'!$Y$7:$AC$26,MATCH($A229,'Shortlist teams'!$X$7:$X$26,1),MATCH($C229,'Shortlist teams'!$Y$6:$AC$6,1))),"")</f>
        <v/>
      </c>
      <c r="E229" t="str">
        <f>IFERROR(IF(COUNTIF('De Teams'!C$5:C$25,'De Uitslagen'!$B229)*INDEX('Shortlist teams'!$Y$7:$AC$26,MATCH($A229,'Shortlist teams'!$X$7:$X$26,1),MATCH($C229,'Shortlist teams'!$Y$6:$AC$6,1))=0,"",COUNTIF('De Teams'!C$5:C$25,'De Uitslagen'!$B229)*INDEX('Shortlist teams'!$Y$7:$AC$26,MATCH($A229,'Shortlist teams'!$X$7:$X$26,1),MATCH($C229,'Shortlist teams'!$Y$6:$AC$6,1))),"")</f>
        <v/>
      </c>
      <c r="F229" t="str">
        <f>IFERROR(IF(COUNTIF('De Teams'!D$5:D$25,'De Uitslagen'!$B229)*INDEX('Shortlist teams'!$Y$7:$AC$26,MATCH($A229,'Shortlist teams'!$X$7:$X$26,1),MATCH($C229,'Shortlist teams'!$Y$6:$AC$6,1))=0,"",COUNTIF('De Teams'!D$5:D$25,'De Uitslagen'!$B229)*INDEX('Shortlist teams'!$Y$7:$AC$26,MATCH($A229,'Shortlist teams'!$X$7:$X$26,1),MATCH($C229,'Shortlist teams'!$Y$6:$AC$6,1))),"")</f>
        <v/>
      </c>
      <c r="G229" t="str">
        <f>IFERROR(IF(COUNTIF('De Teams'!E$5:E$25,'De Uitslagen'!$B229)*INDEX('Shortlist teams'!$Y$7:$AC$26,MATCH($A229,'Shortlist teams'!$X$7:$X$26,1),MATCH($C229,'Shortlist teams'!$Y$6:$AC$6,1))=0,"",COUNTIF('De Teams'!E$5:E$25,'De Uitslagen'!$B229)*INDEX('Shortlist teams'!$Y$7:$AC$26,MATCH($A229,'Shortlist teams'!$X$7:$X$26,1),MATCH($C229,'Shortlist teams'!$Y$6:$AC$6,1))),"")</f>
        <v/>
      </c>
      <c r="H229" t="str">
        <f>IFERROR(IF(COUNTIF('De Teams'!F$5:F$25,'De Uitslagen'!$B229)*INDEX('Shortlist teams'!$Y$7:$AC$26,MATCH($A229,'Shortlist teams'!$X$7:$X$26,1),MATCH($C229,'Shortlist teams'!$Y$6:$AC$6,1))=0,"",COUNTIF('De Teams'!F$5:F$25,'De Uitslagen'!$B229)*INDEX('Shortlist teams'!$Y$7:$AC$26,MATCH($A229,'Shortlist teams'!$X$7:$X$26,1),MATCH($C229,'Shortlist teams'!$Y$6:$AC$6,1))),"")</f>
        <v/>
      </c>
      <c r="I229">
        <f>IFERROR(IF(COUNTIF('De Teams'!G$5:G$25,'De Uitslagen'!$B229)*INDEX('Shortlist teams'!$Y$7:$AC$26,MATCH($A229,'Shortlist teams'!$X$7:$X$26,1),MATCH($C229,'Shortlist teams'!$Y$6:$AC$6,1))=0,"",COUNTIF('De Teams'!G$5:G$25,'De Uitslagen'!$B229)*INDEX('Shortlist teams'!$Y$7:$AC$26,MATCH($A229,'Shortlist teams'!$X$7:$X$26,1),MATCH($C229,'Shortlist teams'!$Y$6:$AC$6,1))),"")</f>
        <v>12</v>
      </c>
      <c r="J229" t="str">
        <f>IFERROR(IF(COUNTIF('De Teams'!H$5:H$25,'De Uitslagen'!$B229)*INDEX('Shortlist teams'!$Y$7:$AC$26,MATCH($A229,'Shortlist teams'!$X$7:$X$26,1),MATCH($C229,'Shortlist teams'!$Y$6:$AC$6,1))=0,"",COUNTIF('De Teams'!H$5:H$25,'De Uitslagen'!$B229)*INDEX('Shortlist teams'!$Y$7:$AC$26,MATCH($A229,'Shortlist teams'!$X$7:$X$26,1),MATCH($C229,'Shortlist teams'!$Y$6:$AC$6,1))),"")</f>
        <v/>
      </c>
      <c r="K229" t="str">
        <f>IFERROR(IF(COUNTIF('De Teams'!I$5:I$25,'De Uitslagen'!$B229)*INDEX('Shortlist teams'!$Y$7:$AC$26,MATCH($A229,'Shortlist teams'!$X$7:$X$26,1),MATCH($C229,'Shortlist teams'!$Y$6:$AC$6,1))=0,"",COUNTIF('De Teams'!I$5:I$25,'De Uitslagen'!$B229)*INDEX('Shortlist teams'!$Y$7:$AC$26,MATCH($A229,'Shortlist teams'!$X$7:$X$26,1),MATCH($C229,'Shortlist teams'!$Y$6:$AC$6,1))),"")</f>
        <v/>
      </c>
      <c r="L229" t="str">
        <f>IFERROR(IF(COUNTIF('De Teams'!J$5:J$25,'De Uitslagen'!$B229)*INDEX('Shortlist teams'!$Y$7:$AC$26,MATCH($A229,'Shortlist teams'!$X$7:$X$26,1),MATCH($C229,'Shortlist teams'!$Y$6:$AC$6,1))=0,"",COUNTIF('De Teams'!J$5:J$25,'De Uitslagen'!$B229)*INDEX('Shortlist teams'!$Y$7:$AC$26,MATCH($A229,'Shortlist teams'!$X$7:$X$26,1),MATCH($C229,'Shortlist teams'!$Y$6:$AC$6,1))),"")</f>
        <v/>
      </c>
      <c r="M229" t="str">
        <f>IFERROR(IF(COUNTIF('De Teams'!K$5:K$25,'De Uitslagen'!$B229)*INDEX('Shortlist teams'!$Y$7:$AC$26,MATCH($A229,'Shortlist teams'!$X$7:$X$26,1),MATCH($C229,'Shortlist teams'!$Y$6:$AC$6,1))=0,"",COUNTIF('De Teams'!K$5:K$25,'De Uitslagen'!$B229)*INDEX('Shortlist teams'!$Y$7:$AC$26,MATCH($A229,'Shortlist teams'!$X$7:$X$26,1),MATCH($C229,'Shortlist teams'!$Y$6:$AC$6,1))),"")</f>
        <v/>
      </c>
      <c r="N229" t="str">
        <f>IFERROR(IF(COUNTIF('De Teams'!L$5:L$25,'De Uitslagen'!$B229)*INDEX('Shortlist teams'!$Y$7:$AC$26,MATCH($A229,'Shortlist teams'!$X$7:$X$26,1),MATCH($C229,'Shortlist teams'!$Y$6:$AC$6,1))=0,"",COUNTIF('De Teams'!L$5:L$25,'De Uitslagen'!$B229)*INDEX('Shortlist teams'!$Y$7:$AC$26,MATCH($A229,'Shortlist teams'!$X$7:$X$26,1),MATCH($C229,'Shortlist teams'!$Y$6:$AC$6,1))),"")</f>
        <v/>
      </c>
      <c r="O229" t="str">
        <f>IFERROR(IF(COUNTIF('De Teams'!M$5:M$25,'De Uitslagen'!$B229)*INDEX('Shortlist teams'!$Y$7:$AC$26,MATCH($A229,'Shortlist teams'!$X$7:$X$26,1),MATCH($C229,'Shortlist teams'!$Y$6:$AC$6,1))=0,"",COUNTIF('De Teams'!M$5:M$25,'De Uitslagen'!$B229)*INDEX('Shortlist teams'!$Y$7:$AC$26,MATCH($A229,'Shortlist teams'!$X$7:$X$26,1),MATCH($C229,'Shortlist teams'!$Y$6:$AC$6,1))),"")</f>
        <v/>
      </c>
      <c r="P229" t="str">
        <f>IFERROR(IF(COUNTIF('De Teams'!N$5:N$25,'De Uitslagen'!$B229)*INDEX('Shortlist teams'!$Y$7:$AC$26,MATCH($A229,'Shortlist teams'!$X$7:$X$26,1),MATCH($C229,'Shortlist teams'!$Y$6:$AC$6,1))=0,"",COUNTIF('De Teams'!N$5:N$25,'De Uitslagen'!$B229)*INDEX('Shortlist teams'!$Y$7:$AC$26,MATCH($A229,'Shortlist teams'!$X$7:$X$26,1),MATCH($C229,'Shortlist teams'!$Y$6:$AC$6,1))),"")</f>
        <v/>
      </c>
      <c r="Q229">
        <f>IFERROR(IF(COUNTIF('De Teams'!O$5:O$25,'De Uitslagen'!$B229)*INDEX('Shortlist teams'!$Y$7:$AC$26,MATCH($A229,'Shortlist teams'!$X$7:$X$26,1),MATCH($C229,'Shortlist teams'!$Y$6:$AC$6,1))=0,"",COUNTIF('De Teams'!O$5:O$25,'De Uitslagen'!$B229)*INDEX('Shortlist teams'!$Y$7:$AC$26,MATCH($A229,'Shortlist teams'!$X$7:$X$26,1),MATCH($C229,'Shortlist teams'!$Y$6:$AC$6,1))),"")</f>
        <v>12</v>
      </c>
      <c r="R229" s="3"/>
    </row>
    <row r="230" spans="1:18" ht="14.4" x14ac:dyDescent="0.3">
      <c r="A230" s="1">
        <v>15</v>
      </c>
      <c r="B230" s="7" t="s">
        <v>121</v>
      </c>
      <c r="C230" s="88">
        <f>IFERROR(VLOOKUP('De Uitslagen'!B230,'Shortlist teams'!B:C,2,FALSE),"")</f>
        <v>2</v>
      </c>
      <c r="D230" t="str">
        <f>IFERROR(IF(COUNTIF('De Teams'!B$5:B$25,'De Uitslagen'!$B230)*INDEX('Shortlist teams'!$Y$7:$AC$26,MATCH($A230,'Shortlist teams'!$X$7:$X$26,1),MATCH($C230,'Shortlist teams'!$Y$6:$AC$6,1))=0,"",COUNTIF('De Teams'!B$5:B$25,'De Uitslagen'!$B230)*INDEX('Shortlist teams'!$Y$7:$AC$26,MATCH($A230,'Shortlist teams'!$X$7:$X$26,1),MATCH($C230,'Shortlist teams'!$Y$6:$AC$6,1))),"")</f>
        <v/>
      </c>
      <c r="E230" t="str">
        <f>IFERROR(IF(COUNTIF('De Teams'!C$5:C$25,'De Uitslagen'!$B230)*INDEX('Shortlist teams'!$Y$7:$AC$26,MATCH($A230,'Shortlist teams'!$X$7:$X$26,1),MATCH($C230,'Shortlist teams'!$Y$6:$AC$6,1))=0,"",COUNTIF('De Teams'!C$5:C$25,'De Uitslagen'!$B230)*INDEX('Shortlist teams'!$Y$7:$AC$26,MATCH($A230,'Shortlist teams'!$X$7:$X$26,1),MATCH($C230,'Shortlist teams'!$Y$6:$AC$6,1))),"")</f>
        <v/>
      </c>
      <c r="F230" t="str">
        <f>IFERROR(IF(COUNTIF('De Teams'!D$5:D$25,'De Uitslagen'!$B230)*INDEX('Shortlist teams'!$Y$7:$AC$26,MATCH($A230,'Shortlist teams'!$X$7:$X$26,1),MATCH($C230,'Shortlist teams'!$Y$6:$AC$6,1))=0,"",COUNTIF('De Teams'!D$5:D$25,'De Uitslagen'!$B230)*INDEX('Shortlist teams'!$Y$7:$AC$26,MATCH($A230,'Shortlist teams'!$X$7:$X$26,1),MATCH($C230,'Shortlist teams'!$Y$6:$AC$6,1))),"")</f>
        <v/>
      </c>
      <c r="G230" t="str">
        <f>IFERROR(IF(COUNTIF('De Teams'!E$5:E$25,'De Uitslagen'!$B230)*INDEX('Shortlist teams'!$Y$7:$AC$26,MATCH($A230,'Shortlist teams'!$X$7:$X$26,1),MATCH($C230,'Shortlist teams'!$Y$6:$AC$6,1))=0,"",COUNTIF('De Teams'!E$5:E$25,'De Uitslagen'!$B230)*INDEX('Shortlist teams'!$Y$7:$AC$26,MATCH($A230,'Shortlist teams'!$X$7:$X$26,1),MATCH($C230,'Shortlist teams'!$Y$6:$AC$6,1))),"")</f>
        <v/>
      </c>
      <c r="H230" t="str">
        <f>IFERROR(IF(COUNTIF('De Teams'!F$5:F$25,'De Uitslagen'!$B230)*INDEX('Shortlist teams'!$Y$7:$AC$26,MATCH($A230,'Shortlist teams'!$X$7:$X$26,1),MATCH($C230,'Shortlist teams'!$Y$6:$AC$6,1))=0,"",COUNTIF('De Teams'!F$5:F$25,'De Uitslagen'!$B230)*INDEX('Shortlist teams'!$Y$7:$AC$26,MATCH($A230,'Shortlist teams'!$X$7:$X$26,1),MATCH($C230,'Shortlist teams'!$Y$6:$AC$6,1))),"")</f>
        <v/>
      </c>
      <c r="I230">
        <f>IFERROR(IF(COUNTIF('De Teams'!G$5:G$25,'De Uitslagen'!$B230)*INDEX('Shortlist teams'!$Y$7:$AC$26,MATCH($A230,'Shortlist teams'!$X$7:$X$26,1),MATCH($C230,'Shortlist teams'!$Y$6:$AC$6,1))=0,"",COUNTIF('De Teams'!G$5:G$25,'De Uitslagen'!$B230)*INDEX('Shortlist teams'!$Y$7:$AC$26,MATCH($A230,'Shortlist teams'!$X$7:$X$26,1),MATCH($C230,'Shortlist teams'!$Y$6:$AC$6,1))),"")</f>
        <v>6</v>
      </c>
      <c r="J230" t="str">
        <f>IFERROR(IF(COUNTIF('De Teams'!H$5:H$25,'De Uitslagen'!$B230)*INDEX('Shortlist teams'!$Y$7:$AC$26,MATCH($A230,'Shortlist teams'!$X$7:$X$26,1),MATCH($C230,'Shortlist teams'!$Y$6:$AC$6,1))=0,"",COUNTIF('De Teams'!H$5:H$25,'De Uitslagen'!$B230)*INDEX('Shortlist teams'!$Y$7:$AC$26,MATCH($A230,'Shortlist teams'!$X$7:$X$26,1),MATCH($C230,'Shortlist teams'!$Y$6:$AC$6,1))),"")</f>
        <v/>
      </c>
      <c r="K230">
        <f>IFERROR(IF(COUNTIF('De Teams'!I$5:I$25,'De Uitslagen'!$B230)*INDEX('Shortlist teams'!$Y$7:$AC$26,MATCH($A230,'Shortlist teams'!$X$7:$X$26,1),MATCH($C230,'Shortlist teams'!$Y$6:$AC$6,1))=0,"",COUNTIF('De Teams'!I$5:I$25,'De Uitslagen'!$B230)*INDEX('Shortlist teams'!$Y$7:$AC$26,MATCH($A230,'Shortlist teams'!$X$7:$X$26,1),MATCH($C230,'Shortlist teams'!$Y$6:$AC$6,1))),"")</f>
        <v>6</v>
      </c>
      <c r="L230" t="str">
        <f>IFERROR(IF(COUNTIF('De Teams'!J$5:J$25,'De Uitslagen'!$B230)*INDEX('Shortlist teams'!$Y$7:$AC$26,MATCH($A230,'Shortlist teams'!$X$7:$X$26,1),MATCH($C230,'Shortlist teams'!$Y$6:$AC$6,1))=0,"",COUNTIF('De Teams'!J$5:J$25,'De Uitslagen'!$B230)*INDEX('Shortlist teams'!$Y$7:$AC$26,MATCH($A230,'Shortlist teams'!$X$7:$X$26,1),MATCH($C230,'Shortlist teams'!$Y$6:$AC$6,1))),"")</f>
        <v/>
      </c>
      <c r="M230" t="str">
        <f>IFERROR(IF(COUNTIF('De Teams'!K$5:K$25,'De Uitslagen'!$B230)*INDEX('Shortlist teams'!$Y$7:$AC$26,MATCH($A230,'Shortlist teams'!$X$7:$X$26,1),MATCH($C230,'Shortlist teams'!$Y$6:$AC$6,1))=0,"",COUNTIF('De Teams'!K$5:K$25,'De Uitslagen'!$B230)*INDEX('Shortlist teams'!$Y$7:$AC$26,MATCH($A230,'Shortlist teams'!$X$7:$X$26,1),MATCH($C230,'Shortlist teams'!$Y$6:$AC$6,1))),"")</f>
        <v/>
      </c>
      <c r="N230" t="str">
        <f>IFERROR(IF(COUNTIF('De Teams'!L$5:L$25,'De Uitslagen'!$B230)*INDEX('Shortlist teams'!$Y$7:$AC$26,MATCH($A230,'Shortlist teams'!$X$7:$X$26,1),MATCH($C230,'Shortlist teams'!$Y$6:$AC$6,1))=0,"",COUNTIF('De Teams'!L$5:L$25,'De Uitslagen'!$B230)*INDEX('Shortlist teams'!$Y$7:$AC$26,MATCH($A230,'Shortlist teams'!$X$7:$X$26,1),MATCH($C230,'Shortlist teams'!$Y$6:$AC$6,1))),"")</f>
        <v/>
      </c>
      <c r="O230" t="str">
        <f>IFERROR(IF(COUNTIF('De Teams'!M$5:M$25,'De Uitslagen'!$B230)*INDEX('Shortlist teams'!$Y$7:$AC$26,MATCH($A230,'Shortlist teams'!$X$7:$X$26,1),MATCH($C230,'Shortlist teams'!$Y$6:$AC$6,1))=0,"",COUNTIF('De Teams'!M$5:M$25,'De Uitslagen'!$B230)*INDEX('Shortlist teams'!$Y$7:$AC$26,MATCH($A230,'Shortlist teams'!$X$7:$X$26,1),MATCH($C230,'Shortlist teams'!$Y$6:$AC$6,1))),"")</f>
        <v/>
      </c>
      <c r="P230" t="str">
        <f>IFERROR(IF(COUNTIF('De Teams'!N$5:N$25,'De Uitslagen'!$B230)*INDEX('Shortlist teams'!$Y$7:$AC$26,MATCH($A230,'Shortlist teams'!$X$7:$X$26,1),MATCH($C230,'Shortlist teams'!$Y$6:$AC$6,1))=0,"",COUNTIF('De Teams'!N$5:N$25,'De Uitslagen'!$B230)*INDEX('Shortlist teams'!$Y$7:$AC$26,MATCH($A230,'Shortlist teams'!$X$7:$X$26,1),MATCH($C230,'Shortlist teams'!$Y$6:$AC$6,1))),"")</f>
        <v/>
      </c>
      <c r="Q230" t="str">
        <f>IFERROR(IF(COUNTIF('De Teams'!O$5:O$25,'De Uitslagen'!$B230)*INDEX('Shortlist teams'!$Y$7:$AC$26,MATCH($A230,'Shortlist teams'!$X$7:$X$26,1),MATCH($C230,'Shortlist teams'!$Y$6:$AC$6,1))=0,"",COUNTIF('De Teams'!O$5:O$25,'De Uitslagen'!$B230)*INDEX('Shortlist teams'!$Y$7:$AC$26,MATCH($A230,'Shortlist teams'!$X$7:$X$26,1),MATCH($C230,'Shortlist teams'!$Y$6:$AC$6,1))),"")</f>
        <v/>
      </c>
      <c r="R230" s="3"/>
    </row>
    <row r="231" spans="1:18" ht="14.4" x14ac:dyDescent="0.3">
      <c r="A231" s="1">
        <v>16</v>
      </c>
      <c r="B231" s="7" t="s">
        <v>225</v>
      </c>
      <c r="C231" s="88">
        <f>IFERROR(VLOOKUP('De Uitslagen'!B231,'Shortlist teams'!B:C,2,FALSE),"")</f>
        <v>3</v>
      </c>
      <c r="D231">
        <f>IFERROR(IF(COUNTIF('De Teams'!B$5:B$25,'De Uitslagen'!$B231)*INDEX('Shortlist teams'!$Y$7:$AC$26,MATCH($A231,'Shortlist teams'!$X$7:$X$26,1),MATCH($C231,'Shortlist teams'!$Y$6:$AC$6,1))=0,"",COUNTIF('De Teams'!B$5:B$25,'De Uitslagen'!$B231)*INDEX('Shortlist teams'!$Y$7:$AC$26,MATCH($A231,'Shortlist teams'!$X$7:$X$26,1),MATCH($C231,'Shortlist teams'!$Y$6:$AC$6,1))),"")</f>
        <v>7</v>
      </c>
      <c r="E231" t="str">
        <f>IFERROR(IF(COUNTIF('De Teams'!C$5:C$25,'De Uitslagen'!$B231)*INDEX('Shortlist teams'!$Y$7:$AC$26,MATCH($A231,'Shortlist teams'!$X$7:$X$26,1),MATCH($C231,'Shortlist teams'!$Y$6:$AC$6,1))=0,"",COUNTIF('De Teams'!C$5:C$25,'De Uitslagen'!$B231)*INDEX('Shortlist teams'!$Y$7:$AC$26,MATCH($A231,'Shortlist teams'!$X$7:$X$26,1),MATCH($C231,'Shortlist teams'!$Y$6:$AC$6,1))),"")</f>
        <v/>
      </c>
      <c r="F231" t="str">
        <f>IFERROR(IF(COUNTIF('De Teams'!D$5:D$25,'De Uitslagen'!$B231)*INDEX('Shortlist teams'!$Y$7:$AC$26,MATCH($A231,'Shortlist teams'!$X$7:$X$26,1),MATCH($C231,'Shortlist teams'!$Y$6:$AC$6,1))=0,"",COUNTIF('De Teams'!D$5:D$25,'De Uitslagen'!$B231)*INDEX('Shortlist teams'!$Y$7:$AC$26,MATCH($A231,'Shortlist teams'!$X$7:$X$26,1),MATCH($C231,'Shortlist teams'!$Y$6:$AC$6,1))),"")</f>
        <v/>
      </c>
      <c r="G231" t="str">
        <f>IFERROR(IF(COUNTIF('De Teams'!E$5:E$25,'De Uitslagen'!$B231)*INDEX('Shortlist teams'!$Y$7:$AC$26,MATCH($A231,'Shortlist teams'!$X$7:$X$26,1),MATCH($C231,'Shortlist teams'!$Y$6:$AC$6,1))=0,"",COUNTIF('De Teams'!E$5:E$25,'De Uitslagen'!$B231)*INDEX('Shortlist teams'!$Y$7:$AC$26,MATCH($A231,'Shortlist teams'!$X$7:$X$26,1),MATCH($C231,'Shortlist teams'!$Y$6:$AC$6,1))),"")</f>
        <v/>
      </c>
      <c r="H231" t="str">
        <f>IFERROR(IF(COUNTIF('De Teams'!F$5:F$25,'De Uitslagen'!$B231)*INDEX('Shortlist teams'!$Y$7:$AC$26,MATCH($A231,'Shortlist teams'!$X$7:$X$26,1),MATCH($C231,'Shortlist teams'!$Y$6:$AC$6,1))=0,"",COUNTIF('De Teams'!F$5:F$25,'De Uitslagen'!$B231)*INDEX('Shortlist teams'!$Y$7:$AC$26,MATCH($A231,'Shortlist teams'!$X$7:$X$26,1),MATCH($C231,'Shortlist teams'!$Y$6:$AC$6,1))),"")</f>
        <v/>
      </c>
      <c r="I231" t="str">
        <f>IFERROR(IF(COUNTIF('De Teams'!G$5:G$25,'De Uitslagen'!$B231)*INDEX('Shortlist teams'!$Y$7:$AC$26,MATCH($A231,'Shortlist teams'!$X$7:$X$26,1),MATCH($C231,'Shortlist teams'!$Y$6:$AC$6,1))=0,"",COUNTIF('De Teams'!G$5:G$25,'De Uitslagen'!$B231)*INDEX('Shortlist teams'!$Y$7:$AC$26,MATCH($A231,'Shortlist teams'!$X$7:$X$26,1),MATCH($C231,'Shortlist teams'!$Y$6:$AC$6,1))),"")</f>
        <v/>
      </c>
      <c r="J231" t="str">
        <f>IFERROR(IF(COUNTIF('De Teams'!H$5:H$25,'De Uitslagen'!$B231)*INDEX('Shortlist teams'!$Y$7:$AC$26,MATCH($A231,'Shortlist teams'!$X$7:$X$26,1),MATCH($C231,'Shortlist teams'!$Y$6:$AC$6,1))=0,"",COUNTIF('De Teams'!H$5:H$25,'De Uitslagen'!$B231)*INDEX('Shortlist teams'!$Y$7:$AC$26,MATCH($A231,'Shortlist teams'!$X$7:$X$26,1),MATCH($C231,'Shortlist teams'!$Y$6:$AC$6,1))),"")</f>
        <v/>
      </c>
      <c r="K231">
        <f>IFERROR(IF(COUNTIF('De Teams'!I$5:I$25,'De Uitslagen'!$B231)*INDEX('Shortlist teams'!$Y$7:$AC$26,MATCH($A231,'Shortlist teams'!$X$7:$X$26,1),MATCH($C231,'Shortlist teams'!$Y$6:$AC$6,1))=0,"",COUNTIF('De Teams'!I$5:I$25,'De Uitslagen'!$B231)*INDEX('Shortlist teams'!$Y$7:$AC$26,MATCH($A231,'Shortlist teams'!$X$7:$X$26,1),MATCH($C231,'Shortlist teams'!$Y$6:$AC$6,1))),"")</f>
        <v>7</v>
      </c>
      <c r="L231" t="str">
        <f>IFERROR(IF(COUNTIF('De Teams'!J$5:J$25,'De Uitslagen'!$B231)*INDEX('Shortlist teams'!$Y$7:$AC$26,MATCH($A231,'Shortlist teams'!$X$7:$X$26,1),MATCH($C231,'Shortlist teams'!$Y$6:$AC$6,1))=0,"",COUNTIF('De Teams'!J$5:J$25,'De Uitslagen'!$B231)*INDEX('Shortlist teams'!$Y$7:$AC$26,MATCH($A231,'Shortlist teams'!$X$7:$X$26,1),MATCH($C231,'Shortlist teams'!$Y$6:$AC$6,1))),"")</f>
        <v/>
      </c>
      <c r="M231" t="str">
        <f>IFERROR(IF(COUNTIF('De Teams'!K$5:K$25,'De Uitslagen'!$B231)*INDEX('Shortlist teams'!$Y$7:$AC$26,MATCH($A231,'Shortlist teams'!$X$7:$X$26,1),MATCH($C231,'Shortlist teams'!$Y$6:$AC$6,1))=0,"",COUNTIF('De Teams'!K$5:K$25,'De Uitslagen'!$B231)*INDEX('Shortlist teams'!$Y$7:$AC$26,MATCH($A231,'Shortlist teams'!$X$7:$X$26,1),MATCH($C231,'Shortlist teams'!$Y$6:$AC$6,1))),"")</f>
        <v/>
      </c>
      <c r="N231" t="str">
        <f>IFERROR(IF(COUNTIF('De Teams'!L$5:L$25,'De Uitslagen'!$B231)*INDEX('Shortlist teams'!$Y$7:$AC$26,MATCH($A231,'Shortlist teams'!$X$7:$X$26,1),MATCH($C231,'Shortlist teams'!$Y$6:$AC$6,1))=0,"",COUNTIF('De Teams'!L$5:L$25,'De Uitslagen'!$B231)*INDEX('Shortlist teams'!$Y$7:$AC$26,MATCH($A231,'Shortlist teams'!$X$7:$X$26,1),MATCH($C231,'Shortlist teams'!$Y$6:$AC$6,1))),"")</f>
        <v/>
      </c>
      <c r="O231" t="str">
        <f>IFERROR(IF(COUNTIF('De Teams'!M$5:M$25,'De Uitslagen'!$B231)*INDEX('Shortlist teams'!$Y$7:$AC$26,MATCH($A231,'Shortlist teams'!$X$7:$X$26,1),MATCH($C231,'Shortlist teams'!$Y$6:$AC$6,1))=0,"",COUNTIF('De Teams'!M$5:M$25,'De Uitslagen'!$B231)*INDEX('Shortlist teams'!$Y$7:$AC$26,MATCH($A231,'Shortlist teams'!$X$7:$X$26,1),MATCH($C231,'Shortlist teams'!$Y$6:$AC$6,1))),"")</f>
        <v/>
      </c>
      <c r="P231" t="str">
        <f>IFERROR(IF(COUNTIF('De Teams'!N$5:N$25,'De Uitslagen'!$B231)*INDEX('Shortlist teams'!$Y$7:$AC$26,MATCH($A231,'Shortlist teams'!$X$7:$X$26,1),MATCH($C231,'Shortlist teams'!$Y$6:$AC$6,1))=0,"",COUNTIF('De Teams'!N$5:N$25,'De Uitslagen'!$B231)*INDEX('Shortlist teams'!$Y$7:$AC$26,MATCH($A231,'Shortlist teams'!$X$7:$X$26,1),MATCH($C231,'Shortlist teams'!$Y$6:$AC$6,1))),"")</f>
        <v/>
      </c>
      <c r="Q231" t="str">
        <f>IFERROR(IF(COUNTIF('De Teams'!O$5:O$25,'De Uitslagen'!$B231)*INDEX('Shortlist teams'!$Y$7:$AC$26,MATCH($A231,'Shortlist teams'!$X$7:$X$26,1),MATCH($C231,'Shortlist teams'!$Y$6:$AC$6,1))=0,"",COUNTIF('De Teams'!O$5:O$25,'De Uitslagen'!$B231)*INDEX('Shortlist teams'!$Y$7:$AC$26,MATCH($A231,'Shortlist teams'!$X$7:$X$26,1),MATCH($C231,'Shortlist teams'!$Y$6:$AC$6,1))),"")</f>
        <v/>
      </c>
      <c r="R231" s="3"/>
    </row>
    <row r="232" spans="1:18" ht="14.4" x14ac:dyDescent="0.3">
      <c r="A232" s="1">
        <v>17</v>
      </c>
      <c r="B232" s="7" t="s">
        <v>265</v>
      </c>
      <c r="C232" s="88">
        <f>IFERROR(VLOOKUP('De Uitslagen'!B232,'Shortlist teams'!B:C,2,FALSE),"")</f>
        <v>4</v>
      </c>
      <c r="D232" t="str">
        <f>IFERROR(IF(COUNTIF('De Teams'!B$5:B$25,'De Uitslagen'!$B232)*INDEX('Shortlist teams'!$Y$7:$AC$26,MATCH($A232,'Shortlist teams'!$X$7:$X$26,1),MATCH($C232,'Shortlist teams'!$Y$6:$AC$6,1))=0,"",COUNTIF('De Teams'!B$5:B$25,'De Uitslagen'!$B232)*INDEX('Shortlist teams'!$Y$7:$AC$26,MATCH($A232,'Shortlist teams'!$X$7:$X$26,1),MATCH($C232,'Shortlist teams'!$Y$6:$AC$6,1))),"")</f>
        <v/>
      </c>
      <c r="E232" t="str">
        <f>IFERROR(IF(COUNTIF('De Teams'!C$5:C$25,'De Uitslagen'!$B232)*INDEX('Shortlist teams'!$Y$7:$AC$26,MATCH($A232,'Shortlist teams'!$X$7:$X$26,1),MATCH($C232,'Shortlist teams'!$Y$6:$AC$6,1))=0,"",COUNTIF('De Teams'!C$5:C$25,'De Uitslagen'!$B232)*INDEX('Shortlist teams'!$Y$7:$AC$26,MATCH($A232,'Shortlist teams'!$X$7:$X$26,1),MATCH($C232,'Shortlist teams'!$Y$6:$AC$6,1))),"")</f>
        <v/>
      </c>
      <c r="F232" t="str">
        <f>IFERROR(IF(COUNTIF('De Teams'!D$5:D$25,'De Uitslagen'!$B232)*INDEX('Shortlist teams'!$Y$7:$AC$26,MATCH($A232,'Shortlist teams'!$X$7:$X$26,1),MATCH($C232,'Shortlist teams'!$Y$6:$AC$6,1))=0,"",COUNTIF('De Teams'!D$5:D$25,'De Uitslagen'!$B232)*INDEX('Shortlist teams'!$Y$7:$AC$26,MATCH($A232,'Shortlist teams'!$X$7:$X$26,1),MATCH($C232,'Shortlist teams'!$Y$6:$AC$6,1))),"")</f>
        <v/>
      </c>
      <c r="G232" t="str">
        <f>IFERROR(IF(COUNTIF('De Teams'!E$5:E$25,'De Uitslagen'!$B232)*INDEX('Shortlist teams'!$Y$7:$AC$26,MATCH($A232,'Shortlist teams'!$X$7:$X$26,1),MATCH($C232,'Shortlist teams'!$Y$6:$AC$6,1))=0,"",COUNTIF('De Teams'!E$5:E$25,'De Uitslagen'!$B232)*INDEX('Shortlist teams'!$Y$7:$AC$26,MATCH($A232,'Shortlist teams'!$X$7:$X$26,1),MATCH($C232,'Shortlist teams'!$Y$6:$AC$6,1))),"")</f>
        <v/>
      </c>
      <c r="H232" t="str">
        <f>IFERROR(IF(COUNTIF('De Teams'!F$5:F$25,'De Uitslagen'!$B232)*INDEX('Shortlist teams'!$Y$7:$AC$26,MATCH($A232,'Shortlist teams'!$X$7:$X$26,1),MATCH($C232,'Shortlist teams'!$Y$6:$AC$6,1))=0,"",COUNTIF('De Teams'!F$5:F$25,'De Uitslagen'!$B232)*INDEX('Shortlist teams'!$Y$7:$AC$26,MATCH($A232,'Shortlist teams'!$X$7:$X$26,1),MATCH($C232,'Shortlist teams'!$Y$6:$AC$6,1))),"")</f>
        <v/>
      </c>
      <c r="I232" t="str">
        <f>IFERROR(IF(COUNTIF('De Teams'!G$5:G$25,'De Uitslagen'!$B232)*INDEX('Shortlist teams'!$Y$7:$AC$26,MATCH($A232,'Shortlist teams'!$X$7:$X$26,1),MATCH($C232,'Shortlist teams'!$Y$6:$AC$6,1))=0,"",COUNTIF('De Teams'!G$5:G$25,'De Uitslagen'!$B232)*INDEX('Shortlist teams'!$Y$7:$AC$26,MATCH($A232,'Shortlist teams'!$X$7:$X$26,1),MATCH($C232,'Shortlist teams'!$Y$6:$AC$6,1))),"")</f>
        <v/>
      </c>
      <c r="J232" t="str">
        <f>IFERROR(IF(COUNTIF('De Teams'!H$5:H$25,'De Uitslagen'!$B232)*INDEX('Shortlist teams'!$Y$7:$AC$26,MATCH($A232,'Shortlist teams'!$X$7:$X$26,1),MATCH($C232,'Shortlist teams'!$Y$6:$AC$6,1))=0,"",COUNTIF('De Teams'!H$5:H$25,'De Uitslagen'!$B232)*INDEX('Shortlist teams'!$Y$7:$AC$26,MATCH($A232,'Shortlist teams'!$X$7:$X$26,1),MATCH($C232,'Shortlist teams'!$Y$6:$AC$6,1))),"")</f>
        <v/>
      </c>
      <c r="K232" t="str">
        <f>IFERROR(IF(COUNTIF('De Teams'!I$5:I$25,'De Uitslagen'!$B232)*INDEX('Shortlist teams'!$Y$7:$AC$26,MATCH($A232,'Shortlist teams'!$X$7:$X$26,1),MATCH($C232,'Shortlist teams'!$Y$6:$AC$6,1))=0,"",COUNTIF('De Teams'!I$5:I$25,'De Uitslagen'!$B232)*INDEX('Shortlist teams'!$Y$7:$AC$26,MATCH($A232,'Shortlist teams'!$X$7:$X$26,1),MATCH($C232,'Shortlist teams'!$Y$6:$AC$6,1))),"")</f>
        <v/>
      </c>
      <c r="L232" t="str">
        <f>IFERROR(IF(COUNTIF('De Teams'!J$5:J$25,'De Uitslagen'!$B232)*INDEX('Shortlist teams'!$Y$7:$AC$26,MATCH($A232,'Shortlist teams'!$X$7:$X$26,1),MATCH($C232,'Shortlist teams'!$Y$6:$AC$6,1))=0,"",COUNTIF('De Teams'!J$5:J$25,'De Uitslagen'!$B232)*INDEX('Shortlist teams'!$Y$7:$AC$26,MATCH($A232,'Shortlist teams'!$X$7:$X$26,1),MATCH($C232,'Shortlist teams'!$Y$6:$AC$6,1))),"")</f>
        <v/>
      </c>
      <c r="M232" t="str">
        <f>IFERROR(IF(COUNTIF('De Teams'!K$5:K$25,'De Uitslagen'!$B232)*INDEX('Shortlist teams'!$Y$7:$AC$26,MATCH($A232,'Shortlist teams'!$X$7:$X$26,1),MATCH($C232,'Shortlist teams'!$Y$6:$AC$6,1))=0,"",COUNTIF('De Teams'!K$5:K$25,'De Uitslagen'!$B232)*INDEX('Shortlist teams'!$Y$7:$AC$26,MATCH($A232,'Shortlist teams'!$X$7:$X$26,1),MATCH($C232,'Shortlist teams'!$Y$6:$AC$6,1))),"")</f>
        <v/>
      </c>
      <c r="N232" t="str">
        <f>IFERROR(IF(COUNTIF('De Teams'!L$5:L$25,'De Uitslagen'!$B232)*INDEX('Shortlist teams'!$Y$7:$AC$26,MATCH($A232,'Shortlist teams'!$X$7:$X$26,1),MATCH($C232,'Shortlist teams'!$Y$6:$AC$6,1))=0,"",COUNTIF('De Teams'!L$5:L$25,'De Uitslagen'!$B232)*INDEX('Shortlist teams'!$Y$7:$AC$26,MATCH($A232,'Shortlist teams'!$X$7:$X$26,1),MATCH($C232,'Shortlist teams'!$Y$6:$AC$6,1))),"")</f>
        <v/>
      </c>
      <c r="O232" t="str">
        <f>IFERROR(IF(COUNTIF('De Teams'!M$5:M$25,'De Uitslagen'!$B232)*INDEX('Shortlist teams'!$Y$7:$AC$26,MATCH($A232,'Shortlist teams'!$X$7:$X$26,1),MATCH($C232,'Shortlist teams'!$Y$6:$AC$6,1))=0,"",COUNTIF('De Teams'!M$5:M$25,'De Uitslagen'!$B232)*INDEX('Shortlist teams'!$Y$7:$AC$26,MATCH($A232,'Shortlist teams'!$X$7:$X$26,1),MATCH($C232,'Shortlist teams'!$Y$6:$AC$6,1))),"")</f>
        <v/>
      </c>
      <c r="P232" t="str">
        <f>IFERROR(IF(COUNTIF('De Teams'!N$5:N$25,'De Uitslagen'!$B232)*INDEX('Shortlist teams'!$Y$7:$AC$26,MATCH($A232,'Shortlist teams'!$X$7:$X$26,1),MATCH($C232,'Shortlist teams'!$Y$6:$AC$6,1))=0,"",COUNTIF('De Teams'!N$5:N$25,'De Uitslagen'!$B232)*INDEX('Shortlist teams'!$Y$7:$AC$26,MATCH($A232,'Shortlist teams'!$X$7:$X$26,1),MATCH($C232,'Shortlist teams'!$Y$6:$AC$6,1))),"")</f>
        <v/>
      </c>
      <c r="Q232" t="str">
        <f>IFERROR(IF(COUNTIF('De Teams'!O$5:O$25,'De Uitslagen'!$B232)*INDEX('Shortlist teams'!$Y$7:$AC$26,MATCH($A232,'Shortlist teams'!$X$7:$X$26,1),MATCH($C232,'Shortlist teams'!$Y$6:$AC$6,1))=0,"",COUNTIF('De Teams'!O$5:O$25,'De Uitslagen'!$B232)*INDEX('Shortlist teams'!$Y$7:$AC$26,MATCH($A232,'Shortlist teams'!$X$7:$X$26,1),MATCH($C232,'Shortlist teams'!$Y$6:$AC$6,1))),"")</f>
        <v/>
      </c>
      <c r="R232" s="3"/>
    </row>
    <row r="233" spans="1:18" ht="14.4" x14ac:dyDescent="0.3">
      <c r="A233" s="1">
        <v>18</v>
      </c>
      <c r="B233" s="6" t="s">
        <v>191</v>
      </c>
      <c r="C233" s="88">
        <f>IFERROR(VLOOKUP('De Uitslagen'!B233,'Shortlist teams'!B:C,2,FALSE),"")</f>
        <v>4</v>
      </c>
      <c r="D233" t="str">
        <f>IFERROR(IF(COUNTIF('De Teams'!B$5:B$25,'De Uitslagen'!$B233)*INDEX('Shortlist teams'!$Y$7:$AC$26,MATCH($A233,'Shortlist teams'!$X$7:$X$26,1),MATCH($C233,'Shortlist teams'!$Y$6:$AC$6,1))=0,"",COUNTIF('De Teams'!B$5:B$25,'De Uitslagen'!$B233)*INDEX('Shortlist teams'!$Y$7:$AC$26,MATCH($A233,'Shortlist teams'!$X$7:$X$26,1),MATCH($C233,'Shortlist teams'!$Y$6:$AC$6,1))),"")</f>
        <v/>
      </c>
      <c r="E233" t="str">
        <f>IFERROR(IF(COUNTIF('De Teams'!C$5:C$25,'De Uitslagen'!$B233)*INDEX('Shortlist teams'!$Y$7:$AC$26,MATCH($A233,'Shortlist teams'!$X$7:$X$26,1),MATCH($C233,'Shortlist teams'!$Y$6:$AC$6,1))=0,"",COUNTIF('De Teams'!C$5:C$25,'De Uitslagen'!$B233)*INDEX('Shortlist teams'!$Y$7:$AC$26,MATCH($A233,'Shortlist teams'!$X$7:$X$26,1),MATCH($C233,'Shortlist teams'!$Y$6:$AC$6,1))),"")</f>
        <v/>
      </c>
      <c r="F233" t="str">
        <f>IFERROR(IF(COUNTIF('De Teams'!D$5:D$25,'De Uitslagen'!$B233)*INDEX('Shortlist teams'!$Y$7:$AC$26,MATCH($A233,'Shortlist teams'!$X$7:$X$26,1),MATCH($C233,'Shortlist teams'!$Y$6:$AC$6,1))=0,"",COUNTIF('De Teams'!D$5:D$25,'De Uitslagen'!$B233)*INDEX('Shortlist teams'!$Y$7:$AC$26,MATCH($A233,'Shortlist teams'!$X$7:$X$26,1),MATCH($C233,'Shortlist teams'!$Y$6:$AC$6,1))),"")</f>
        <v/>
      </c>
      <c r="G233" t="str">
        <f>IFERROR(IF(COUNTIF('De Teams'!E$5:E$25,'De Uitslagen'!$B233)*INDEX('Shortlist teams'!$Y$7:$AC$26,MATCH($A233,'Shortlist teams'!$X$7:$X$26,1),MATCH($C233,'Shortlist teams'!$Y$6:$AC$6,1))=0,"",COUNTIF('De Teams'!E$5:E$25,'De Uitslagen'!$B233)*INDEX('Shortlist teams'!$Y$7:$AC$26,MATCH($A233,'Shortlist teams'!$X$7:$X$26,1),MATCH($C233,'Shortlist teams'!$Y$6:$AC$6,1))),"")</f>
        <v/>
      </c>
      <c r="H233" t="str">
        <f>IFERROR(IF(COUNTIF('De Teams'!F$5:F$25,'De Uitslagen'!$B233)*INDEX('Shortlist teams'!$Y$7:$AC$26,MATCH($A233,'Shortlist teams'!$X$7:$X$26,1),MATCH($C233,'Shortlist teams'!$Y$6:$AC$6,1))=0,"",COUNTIF('De Teams'!F$5:F$25,'De Uitslagen'!$B233)*INDEX('Shortlist teams'!$Y$7:$AC$26,MATCH($A233,'Shortlist teams'!$X$7:$X$26,1),MATCH($C233,'Shortlist teams'!$Y$6:$AC$6,1))),"")</f>
        <v/>
      </c>
      <c r="I233">
        <f>IFERROR(IF(COUNTIF('De Teams'!G$5:G$25,'De Uitslagen'!$B233)*INDEX('Shortlist teams'!$Y$7:$AC$26,MATCH($A233,'Shortlist teams'!$X$7:$X$26,1),MATCH($C233,'Shortlist teams'!$Y$6:$AC$6,1))=0,"",COUNTIF('De Teams'!G$5:G$25,'De Uitslagen'!$B233)*INDEX('Shortlist teams'!$Y$7:$AC$26,MATCH($A233,'Shortlist teams'!$X$7:$X$26,1),MATCH($C233,'Shortlist teams'!$Y$6:$AC$6,1))),"")</f>
        <v>5</v>
      </c>
      <c r="J233" t="str">
        <f>IFERROR(IF(COUNTIF('De Teams'!H$5:H$25,'De Uitslagen'!$B233)*INDEX('Shortlist teams'!$Y$7:$AC$26,MATCH($A233,'Shortlist teams'!$X$7:$X$26,1),MATCH($C233,'Shortlist teams'!$Y$6:$AC$6,1))=0,"",COUNTIF('De Teams'!H$5:H$25,'De Uitslagen'!$B233)*INDEX('Shortlist teams'!$Y$7:$AC$26,MATCH($A233,'Shortlist teams'!$X$7:$X$26,1),MATCH($C233,'Shortlist teams'!$Y$6:$AC$6,1))),"")</f>
        <v/>
      </c>
      <c r="K233" t="str">
        <f>IFERROR(IF(COUNTIF('De Teams'!I$5:I$25,'De Uitslagen'!$B233)*INDEX('Shortlist teams'!$Y$7:$AC$26,MATCH($A233,'Shortlist teams'!$X$7:$X$26,1),MATCH($C233,'Shortlist teams'!$Y$6:$AC$6,1))=0,"",COUNTIF('De Teams'!I$5:I$25,'De Uitslagen'!$B233)*INDEX('Shortlist teams'!$Y$7:$AC$26,MATCH($A233,'Shortlist teams'!$X$7:$X$26,1),MATCH($C233,'Shortlist teams'!$Y$6:$AC$6,1))),"")</f>
        <v/>
      </c>
      <c r="L233" t="str">
        <f>IFERROR(IF(COUNTIF('De Teams'!J$5:J$25,'De Uitslagen'!$B233)*INDEX('Shortlist teams'!$Y$7:$AC$26,MATCH($A233,'Shortlist teams'!$X$7:$X$26,1),MATCH($C233,'Shortlist teams'!$Y$6:$AC$6,1))=0,"",COUNTIF('De Teams'!J$5:J$25,'De Uitslagen'!$B233)*INDEX('Shortlist teams'!$Y$7:$AC$26,MATCH($A233,'Shortlist teams'!$X$7:$X$26,1),MATCH($C233,'Shortlist teams'!$Y$6:$AC$6,1))),"")</f>
        <v/>
      </c>
      <c r="M233" t="str">
        <f>IFERROR(IF(COUNTIF('De Teams'!K$5:K$25,'De Uitslagen'!$B233)*INDEX('Shortlist teams'!$Y$7:$AC$26,MATCH($A233,'Shortlist teams'!$X$7:$X$26,1),MATCH($C233,'Shortlist teams'!$Y$6:$AC$6,1))=0,"",COUNTIF('De Teams'!K$5:K$25,'De Uitslagen'!$B233)*INDEX('Shortlist teams'!$Y$7:$AC$26,MATCH($A233,'Shortlist teams'!$X$7:$X$26,1),MATCH($C233,'Shortlist teams'!$Y$6:$AC$6,1))),"")</f>
        <v/>
      </c>
      <c r="N233" t="str">
        <f>IFERROR(IF(COUNTIF('De Teams'!L$5:L$25,'De Uitslagen'!$B233)*INDEX('Shortlist teams'!$Y$7:$AC$26,MATCH($A233,'Shortlist teams'!$X$7:$X$26,1),MATCH($C233,'Shortlist teams'!$Y$6:$AC$6,1))=0,"",COUNTIF('De Teams'!L$5:L$25,'De Uitslagen'!$B233)*INDEX('Shortlist teams'!$Y$7:$AC$26,MATCH($A233,'Shortlist teams'!$X$7:$X$26,1),MATCH($C233,'Shortlist teams'!$Y$6:$AC$6,1))),"")</f>
        <v/>
      </c>
      <c r="O233" t="str">
        <f>IFERROR(IF(COUNTIF('De Teams'!M$5:M$25,'De Uitslagen'!$B233)*INDEX('Shortlist teams'!$Y$7:$AC$26,MATCH($A233,'Shortlist teams'!$X$7:$X$26,1),MATCH($C233,'Shortlist teams'!$Y$6:$AC$6,1))=0,"",COUNTIF('De Teams'!M$5:M$25,'De Uitslagen'!$B233)*INDEX('Shortlist teams'!$Y$7:$AC$26,MATCH($A233,'Shortlist teams'!$X$7:$X$26,1),MATCH($C233,'Shortlist teams'!$Y$6:$AC$6,1))),"")</f>
        <v/>
      </c>
      <c r="P233" t="str">
        <f>IFERROR(IF(COUNTIF('De Teams'!N$5:N$25,'De Uitslagen'!$B233)*INDEX('Shortlist teams'!$Y$7:$AC$26,MATCH($A233,'Shortlist teams'!$X$7:$X$26,1),MATCH($C233,'Shortlist teams'!$Y$6:$AC$6,1))=0,"",COUNTIF('De Teams'!N$5:N$25,'De Uitslagen'!$B233)*INDEX('Shortlist teams'!$Y$7:$AC$26,MATCH($A233,'Shortlist teams'!$X$7:$X$26,1),MATCH($C233,'Shortlist teams'!$Y$6:$AC$6,1))),"")</f>
        <v/>
      </c>
      <c r="Q233" t="str">
        <f>IFERROR(IF(COUNTIF('De Teams'!O$5:O$25,'De Uitslagen'!$B233)*INDEX('Shortlist teams'!$Y$7:$AC$26,MATCH($A233,'Shortlist teams'!$X$7:$X$26,1),MATCH($C233,'Shortlist teams'!$Y$6:$AC$6,1))=0,"",COUNTIF('De Teams'!O$5:O$25,'De Uitslagen'!$B233)*INDEX('Shortlist teams'!$Y$7:$AC$26,MATCH($A233,'Shortlist teams'!$X$7:$X$26,1),MATCH($C233,'Shortlist teams'!$Y$6:$AC$6,1))),"")</f>
        <v/>
      </c>
      <c r="R233" s="3"/>
    </row>
    <row r="234" spans="1:18" ht="14.4" x14ac:dyDescent="0.3">
      <c r="A234" s="1">
        <v>19</v>
      </c>
      <c r="B234" s="8" t="s">
        <v>312</v>
      </c>
      <c r="C234" s="88">
        <f>IFERROR(VLOOKUP('De Uitslagen'!B234,'Shortlist teams'!B:C,2,FALSE),"")</f>
        <v>4</v>
      </c>
      <c r="D234" t="str">
        <f>IFERROR(IF(COUNTIF('De Teams'!B$5:B$25,'De Uitslagen'!$B234)*INDEX('Shortlist teams'!$Y$7:$AC$26,MATCH($A234,'Shortlist teams'!$X$7:$X$26,1),MATCH($C234,'Shortlist teams'!$Y$6:$AC$6,1))=0,"",COUNTIF('De Teams'!B$5:B$25,'De Uitslagen'!$B234)*INDEX('Shortlist teams'!$Y$7:$AC$26,MATCH($A234,'Shortlist teams'!$X$7:$X$26,1),MATCH($C234,'Shortlist teams'!$Y$6:$AC$6,1))),"")</f>
        <v/>
      </c>
      <c r="E234" t="str">
        <f>IFERROR(IF(COUNTIF('De Teams'!C$5:C$25,'De Uitslagen'!$B234)*INDEX('Shortlist teams'!$Y$7:$AC$26,MATCH($A234,'Shortlist teams'!$X$7:$X$26,1),MATCH($C234,'Shortlist teams'!$Y$6:$AC$6,1))=0,"",COUNTIF('De Teams'!C$5:C$25,'De Uitslagen'!$B234)*INDEX('Shortlist teams'!$Y$7:$AC$26,MATCH($A234,'Shortlist teams'!$X$7:$X$26,1),MATCH($C234,'Shortlist teams'!$Y$6:$AC$6,1))),"")</f>
        <v/>
      </c>
      <c r="F234" t="str">
        <f>IFERROR(IF(COUNTIF('De Teams'!D$5:D$25,'De Uitslagen'!$B234)*INDEX('Shortlist teams'!$Y$7:$AC$26,MATCH($A234,'Shortlist teams'!$X$7:$X$26,1),MATCH($C234,'Shortlist teams'!$Y$6:$AC$6,1))=0,"",COUNTIF('De Teams'!D$5:D$25,'De Uitslagen'!$B234)*INDEX('Shortlist teams'!$Y$7:$AC$26,MATCH($A234,'Shortlist teams'!$X$7:$X$26,1),MATCH($C234,'Shortlist teams'!$Y$6:$AC$6,1))),"")</f>
        <v/>
      </c>
      <c r="G234" t="str">
        <f>IFERROR(IF(COUNTIF('De Teams'!E$5:E$25,'De Uitslagen'!$B234)*INDEX('Shortlist teams'!$Y$7:$AC$26,MATCH($A234,'Shortlist teams'!$X$7:$X$26,1),MATCH($C234,'Shortlist teams'!$Y$6:$AC$6,1))=0,"",COUNTIF('De Teams'!E$5:E$25,'De Uitslagen'!$B234)*INDEX('Shortlist teams'!$Y$7:$AC$26,MATCH($A234,'Shortlist teams'!$X$7:$X$26,1),MATCH($C234,'Shortlist teams'!$Y$6:$AC$6,1))),"")</f>
        <v/>
      </c>
      <c r="H234" t="str">
        <f>IFERROR(IF(COUNTIF('De Teams'!F$5:F$25,'De Uitslagen'!$B234)*INDEX('Shortlist teams'!$Y$7:$AC$26,MATCH($A234,'Shortlist teams'!$X$7:$X$26,1),MATCH($C234,'Shortlist teams'!$Y$6:$AC$6,1))=0,"",COUNTIF('De Teams'!F$5:F$25,'De Uitslagen'!$B234)*INDEX('Shortlist teams'!$Y$7:$AC$26,MATCH($A234,'Shortlist teams'!$X$7:$X$26,1),MATCH($C234,'Shortlist teams'!$Y$6:$AC$6,1))),"")</f>
        <v/>
      </c>
      <c r="I234" t="str">
        <f>IFERROR(IF(COUNTIF('De Teams'!G$5:G$25,'De Uitslagen'!$B234)*INDEX('Shortlist teams'!$Y$7:$AC$26,MATCH($A234,'Shortlist teams'!$X$7:$X$26,1),MATCH($C234,'Shortlist teams'!$Y$6:$AC$6,1))=0,"",COUNTIF('De Teams'!G$5:G$25,'De Uitslagen'!$B234)*INDEX('Shortlist teams'!$Y$7:$AC$26,MATCH($A234,'Shortlist teams'!$X$7:$X$26,1),MATCH($C234,'Shortlist teams'!$Y$6:$AC$6,1))),"")</f>
        <v/>
      </c>
      <c r="J234" t="str">
        <f>IFERROR(IF(COUNTIF('De Teams'!H$5:H$25,'De Uitslagen'!$B234)*INDEX('Shortlist teams'!$Y$7:$AC$26,MATCH($A234,'Shortlist teams'!$X$7:$X$26,1),MATCH($C234,'Shortlist teams'!$Y$6:$AC$6,1))=0,"",COUNTIF('De Teams'!H$5:H$25,'De Uitslagen'!$B234)*INDEX('Shortlist teams'!$Y$7:$AC$26,MATCH($A234,'Shortlist teams'!$X$7:$X$26,1),MATCH($C234,'Shortlist teams'!$Y$6:$AC$6,1))),"")</f>
        <v/>
      </c>
      <c r="K234" t="str">
        <f>IFERROR(IF(COUNTIF('De Teams'!I$5:I$25,'De Uitslagen'!$B234)*INDEX('Shortlist teams'!$Y$7:$AC$26,MATCH($A234,'Shortlist teams'!$X$7:$X$26,1),MATCH($C234,'Shortlist teams'!$Y$6:$AC$6,1))=0,"",COUNTIF('De Teams'!I$5:I$25,'De Uitslagen'!$B234)*INDEX('Shortlist teams'!$Y$7:$AC$26,MATCH($A234,'Shortlist teams'!$X$7:$X$26,1),MATCH($C234,'Shortlist teams'!$Y$6:$AC$6,1))),"")</f>
        <v/>
      </c>
      <c r="L234" t="str">
        <f>IFERROR(IF(COUNTIF('De Teams'!J$5:J$25,'De Uitslagen'!$B234)*INDEX('Shortlist teams'!$Y$7:$AC$26,MATCH($A234,'Shortlist teams'!$X$7:$X$26,1),MATCH($C234,'Shortlist teams'!$Y$6:$AC$6,1))=0,"",COUNTIF('De Teams'!J$5:J$25,'De Uitslagen'!$B234)*INDEX('Shortlist teams'!$Y$7:$AC$26,MATCH($A234,'Shortlist teams'!$X$7:$X$26,1),MATCH($C234,'Shortlist teams'!$Y$6:$AC$6,1))),"")</f>
        <v/>
      </c>
      <c r="M234" t="str">
        <f>IFERROR(IF(COUNTIF('De Teams'!K$5:K$25,'De Uitslagen'!$B234)*INDEX('Shortlist teams'!$Y$7:$AC$26,MATCH($A234,'Shortlist teams'!$X$7:$X$26,1),MATCH($C234,'Shortlist teams'!$Y$6:$AC$6,1))=0,"",COUNTIF('De Teams'!K$5:K$25,'De Uitslagen'!$B234)*INDEX('Shortlist teams'!$Y$7:$AC$26,MATCH($A234,'Shortlist teams'!$X$7:$X$26,1),MATCH($C234,'Shortlist teams'!$Y$6:$AC$6,1))),"")</f>
        <v/>
      </c>
      <c r="N234" t="str">
        <f>IFERROR(IF(COUNTIF('De Teams'!L$5:L$25,'De Uitslagen'!$B234)*INDEX('Shortlist teams'!$Y$7:$AC$26,MATCH($A234,'Shortlist teams'!$X$7:$X$26,1),MATCH($C234,'Shortlist teams'!$Y$6:$AC$6,1))=0,"",COUNTIF('De Teams'!L$5:L$25,'De Uitslagen'!$B234)*INDEX('Shortlist teams'!$Y$7:$AC$26,MATCH($A234,'Shortlist teams'!$X$7:$X$26,1),MATCH($C234,'Shortlist teams'!$Y$6:$AC$6,1))),"")</f>
        <v/>
      </c>
      <c r="O234" t="str">
        <f>IFERROR(IF(COUNTIF('De Teams'!M$5:M$25,'De Uitslagen'!$B234)*INDEX('Shortlist teams'!$Y$7:$AC$26,MATCH($A234,'Shortlist teams'!$X$7:$X$26,1),MATCH($C234,'Shortlist teams'!$Y$6:$AC$6,1))=0,"",COUNTIF('De Teams'!M$5:M$25,'De Uitslagen'!$B234)*INDEX('Shortlist teams'!$Y$7:$AC$26,MATCH($A234,'Shortlist teams'!$X$7:$X$26,1),MATCH($C234,'Shortlist teams'!$Y$6:$AC$6,1))),"")</f>
        <v/>
      </c>
      <c r="P234" t="str">
        <f>IFERROR(IF(COUNTIF('De Teams'!N$5:N$25,'De Uitslagen'!$B234)*INDEX('Shortlist teams'!$Y$7:$AC$26,MATCH($A234,'Shortlist teams'!$X$7:$X$26,1),MATCH($C234,'Shortlist teams'!$Y$6:$AC$6,1))=0,"",COUNTIF('De Teams'!N$5:N$25,'De Uitslagen'!$B234)*INDEX('Shortlist teams'!$Y$7:$AC$26,MATCH($A234,'Shortlist teams'!$X$7:$X$26,1),MATCH($C234,'Shortlist teams'!$Y$6:$AC$6,1))),"")</f>
        <v/>
      </c>
      <c r="Q234" t="str">
        <f>IFERROR(IF(COUNTIF('De Teams'!O$5:O$25,'De Uitslagen'!$B234)*INDEX('Shortlist teams'!$Y$7:$AC$26,MATCH($A234,'Shortlist teams'!$X$7:$X$26,1),MATCH($C234,'Shortlist teams'!$Y$6:$AC$6,1))=0,"",COUNTIF('De Teams'!O$5:O$25,'De Uitslagen'!$B234)*INDEX('Shortlist teams'!$Y$7:$AC$26,MATCH($A234,'Shortlist teams'!$X$7:$X$26,1),MATCH($C234,'Shortlist teams'!$Y$6:$AC$6,1))),"")</f>
        <v/>
      </c>
      <c r="R234" s="3"/>
    </row>
    <row r="235" spans="1:18" ht="14.4" x14ac:dyDescent="0.3">
      <c r="A235" s="1">
        <v>20</v>
      </c>
      <c r="B235" s="9" t="s">
        <v>143</v>
      </c>
      <c r="C235" s="88">
        <f>IFERROR(VLOOKUP('De Uitslagen'!B235,'Shortlist teams'!B:C,2,FALSE),"")</f>
        <v>4</v>
      </c>
      <c r="D235" t="str">
        <f>IFERROR(IF(COUNTIF('De Teams'!B$5:B$25,'De Uitslagen'!$B235)*INDEX('Shortlist teams'!$Y$7:$AC$26,MATCH($A235,'Shortlist teams'!$X$7:$X$26,1),MATCH($C235,'Shortlist teams'!$Y$6:$AC$6,1))=0,"",COUNTIF('De Teams'!B$5:B$25,'De Uitslagen'!$B235)*INDEX('Shortlist teams'!$Y$7:$AC$26,MATCH($A235,'Shortlist teams'!$X$7:$X$26,1),MATCH($C235,'Shortlist teams'!$Y$6:$AC$6,1))),"")</f>
        <v/>
      </c>
      <c r="E235" t="str">
        <f>IFERROR(IF(COUNTIF('De Teams'!C$5:C$25,'De Uitslagen'!$B235)*INDEX('Shortlist teams'!$Y$7:$AC$26,MATCH($A235,'Shortlist teams'!$X$7:$X$26,1),MATCH($C235,'Shortlist teams'!$Y$6:$AC$6,1))=0,"",COUNTIF('De Teams'!C$5:C$25,'De Uitslagen'!$B235)*INDEX('Shortlist teams'!$Y$7:$AC$26,MATCH($A235,'Shortlist teams'!$X$7:$X$26,1),MATCH($C235,'Shortlist teams'!$Y$6:$AC$6,1))),"")</f>
        <v/>
      </c>
      <c r="F235" t="str">
        <f>IFERROR(IF(COUNTIF('De Teams'!D$5:D$25,'De Uitslagen'!$B235)*INDEX('Shortlist teams'!$Y$7:$AC$26,MATCH($A235,'Shortlist teams'!$X$7:$X$26,1),MATCH($C235,'Shortlist teams'!$Y$6:$AC$6,1))=0,"",COUNTIF('De Teams'!D$5:D$25,'De Uitslagen'!$B235)*INDEX('Shortlist teams'!$Y$7:$AC$26,MATCH($A235,'Shortlist teams'!$X$7:$X$26,1),MATCH($C235,'Shortlist teams'!$Y$6:$AC$6,1))),"")</f>
        <v/>
      </c>
      <c r="G235" t="str">
        <f>IFERROR(IF(COUNTIF('De Teams'!E$5:E$25,'De Uitslagen'!$B235)*INDEX('Shortlist teams'!$Y$7:$AC$26,MATCH($A235,'Shortlist teams'!$X$7:$X$26,1),MATCH($C235,'Shortlist teams'!$Y$6:$AC$6,1))=0,"",COUNTIF('De Teams'!E$5:E$25,'De Uitslagen'!$B235)*INDEX('Shortlist teams'!$Y$7:$AC$26,MATCH($A235,'Shortlist teams'!$X$7:$X$26,1),MATCH($C235,'Shortlist teams'!$Y$6:$AC$6,1))),"")</f>
        <v/>
      </c>
      <c r="H235" t="str">
        <f>IFERROR(IF(COUNTIF('De Teams'!F$5:F$25,'De Uitslagen'!$B235)*INDEX('Shortlist teams'!$Y$7:$AC$26,MATCH($A235,'Shortlist teams'!$X$7:$X$26,1),MATCH($C235,'Shortlist teams'!$Y$6:$AC$6,1))=0,"",COUNTIF('De Teams'!F$5:F$25,'De Uitslagen'!$B235)*INDEX('Shortlist teams'!$Y$7:$AC$26,MATCH($A235,'Shortlist teams'!$X$7:$X$26,1),MATCH($C235,'Shortlist teams'!$Y$6:$AC$6,1))),"")</f>
        <v/>
      </c>
      <c r="I235" t="str">
        <f>IFERROR(IF(COUNTIF('De Teams'!G$5:G$25,'De Uitslagen'!$B235)*INDEX('Shortlist teams'!$Y$7:$AC$26,MATCH($A235,'Shortlist teams'!$X$7:$X$26,1),MATCH($C235,'Shortlist teams'!$Y$6:$AC$6,1))=0,"",COUNTIF('De Teams'!G$5:G$25,'De Uitslagen'!$B235)*INDEX('Shortlist teams'!$Y$7:$AC$26,MATCH($A235,'Shortlist teams'!$X$7:$X$26,1),MATCH($C235,'Shortlist teams'!$Y$6:$AC$6,1))),"")</f>
        <v/>
      </c>
      <c r="J235" t="str">
        <f>IFERROR(IF(COUNTIF('De Teams'!H$5:H$25,'De Uitslagen'!$B235)*INDEX('Shortlist teams'!$Y$7:$AC$26,MATCH($A235,'Shortlist teams'!$X$7:$X$26,1),MATCH($C235,'Shortlist teams'!$Y$6:$AC$6,1))=0,"",COUNTIF('De Teams'!H$5:H$25,'De Uitslagen'!$B235)*INDEX('Shortlist teams'!$Y$7:$AC$26,MATCH($A235,'Shortlist teams'!$X$7:$X$26,1),MATCH($C235,'Shortlist teams'!$Y$6:$AC$6,1))),"")</f>
        <v/>
      </c>
      <c r="K235" t="str">
        <f>IFERROR(IF(COUNTIF('De Teams'!I$5:I$25,'De Uitslagen'!$B235)*INDEX('Shortlist teams'!$Y$7:$AC$26,MATCH($A235,'Shortlist teams'!$X$7:$X$26,1),MATCH($C235,'Shortlist teams'!$Y$6:$AC$6,1))=0,"",COUNTIF('De Teams'!I$5:I$25,'De Uitslagen'!$B235)*INDEX('Shortlist teams'!$Y$7:$AC$26,MATCH($A235,'Shortlist teams'!$X$7:$X$26,1),MATCH($C235,'Shortlist teams'!$Y$6:$AC$6,1))),"")</f>
        <v/>
      </c>
      <c r="L235" t="str">
        <f>IFERROR(IF(COUNTIF('De Teams'!J$5:J$25,'De Uitslagen'!$B235)*INDEX('Shortlist teams'!$Y$7:$AC$26,MATCH($A235,'Shortlist teams'!$X$7:$X$26,1),MATCH($C235,'Shortlist teams'!$Y$6:$AC$6,1))=0,"",COUNTIF('De Teams'!J$5:J$25,'De Uitslagen'!$B235)*INDEX('Shortlist teams'!$Y$7:$AC$26,MATCH($A235,'Shortlist teams'!$X$7:$X$26,1),MATCH($C235,'Shortlist teams'!$Y$6:$AC$6,1))),"")</f>
        <v/>
      </c>
      <c r="M235" t="str">
        <f>IFERROR(IF(COUNTIF('De Teams'!K$5:K$25,'De Uitslagen'!$B235)*INDEX('Shortlist teams'!$Y$7:$AC$26,MATCH($A235,'Shortlist teams'!$X$7:$X$26,1),MATCH($C235,'Shortlist teams'!$Y$6:$AC$6,1))=0,"",COUNTIF('De Teams'!K$5:K$25,'De Uitslagen'!$B235)*INDEX('Shortlist teams'!$Y$7:$AC$26,MATCH($A235,'Shortlist teams'!$X$7:$X$26,1),MATCH($C235,'Shortlist teams'!$Y$6:$AC$6,1))),"")</f>
        <v/>
      </c>
      <c r="N235" t="str">
        <f>IFERROR(IF(COUNTIF('De Teams'!L$5:L$25,'De Uitslagen'!$B235)*INDEX('Shortlist teams'!$Y$7:$AC$26,MATCH($A235,'Shortlist teams'!$X$7:$X$26,1),MATCH($C235,'Shortlist teams'!$Y$6:$AC$6,1))=0,"",COUNTIF('De Teams'!L$5:L$25,'De Uitslagen'!$B235)*INDEX('Shortlist teams'!$Y$7:$AC$26,MATCH($A235,'Shortlist teams'!$X$7:$X$26,1),MATCH($C235,'Shortlist teams'!$Y$6:$AC$6,1))),"")</f>
        <v/>
      </c>
      <c r="O235" t="str">
        <f>IFERROR(IF(COUNTIF('De Teams'!M$5:M$25,'De Uitslagen'!$B235)*INDEX('Shortlist teams'!$Y$7:$AC$26,MATCH($A235,'Shortlist teams'!$X$7:$X$26,1),MATCH($C235,'Shortlist teams'!$Y$6:$AC$6,1))=0,"",COUNTIF('De Teams'!M$5:M$25,'De Uitslagen'!$B235)*INDEX('Shortlist teams'!$Y$7:$AC$26,MATCH($A235,'Shortlist teams'!$X$7:$X$26,1),MATCH($C235,'Shortlist teams'!$Y$6:$AC$6,1))),"")</f>
        <v/>
      </c>
      <c r="P235" t="str">
        <f>IFERROR(IF(COUNTIF('De Teams'!N$5:N$25,'De Uitslagen'!$B235)*INDEX('Shortlist teams'!$Y$7:$AC$26,MATCH($A235,'Shortlist teams'!$X$7:$X$26,1),MATCH($C235,'Shortlist teams'!$Y$6:$AC$6,1))=0,"",COUNTIF('De Teams'!N$5:N$25,'De Uitslagen'!$B235)*INDEX('Shortlist teams'!$Y$7:$AC$26,MATCH($A235,'Shortlist teams'!$X$7:$X$26,1),MATCH($C235,'Shortlist teams'!$Y$6:$AC$6,1))),"")</f>
        <v/>
      </c>
      <c r="Q235" t="str">
        <f>IFERROR(IF(COUNTIF('De Teams'!O$5:O$25,'De Uitslagen'!$B235)*INDEX('Shortlist teams'!$Y$7:$AC$26,MATCH($A235,'Shortlist teams'!$X$7:$X$26,1),MATCH($C235,'Shortlist teams'!$Y$6:$AC$6,1))=0,"",COUNTIF('De Teams'!O$5:O$25,'De Uitslagen'!$B235)*INDEX('Shortlist teams'!$Y$7:$AC$26,MATCH($A235,'Shortlist teams'!$X$7:$X$26,1),MATCH($C235,'Shortlist teams'!$Y$6:$AC$6,1))),"")</f>
        <v/>
      </c>
      <c r="R235" s="3"/>
    </row>
    <row r="236" spans="1:18" x14ac:dyDescent="0.25">
      <c r="A236" s="59"/>
      <c r="B236" s="55"/>
      <c r="C236" s="8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5">
      <c r="D237" s="1">
        <f t="shared" ref="D237:R237" si="10">SUM(D216:D236)</f>
        <v>42</v>
      </c>
      <c r="E237" s="1">
        <f t="shared" si="10"/>
        <v>61</v>
      </c>
      <c r="F237" s="1">
        <f t="shared" si="10"/>
        <v>72</v>
      </c>
      <c r="G237" s="1">
        <f t="shared" si="10"/>
        <v>17</v>
      </c>
      <c r="H237" s="1">
        <f t="shared" si="10"/>
        <v>30</v>
      </c>
      <c r="I237" s="1">
        <f t="shared" si="10"/>
        <v>58</v>
      </c>
      <c r="J237" s="1">
        <f t="shared" si="10"/>
        <v>56</v>
      </c>
      <c r="K237" s="1">
        <f t="shared" si="10"/>
        <v>43</v>
      </c>
      <c r="L237" s="1">
        <f t="shared" si="10"/>
        <v>56</v>
      </c>
      <c r="M237" s="1">
        <f t="shared" si="10"/>
        <v>30</v>
      </c>
      <c r="N237" s="1">
        <f t="shared" si="10"/>
        <v>0</v>
      </c>
      <c r="O237" s="1">
        <f t="shared" si="10"/>
        <v>56</v>
      </c>
      <c r="P237" s="1">
        <f t="shared" si="10"/>
        <v>24</v>
      </c>
      <c r="Q237" s="1">
        <f>SUM(Q216:Q236)</f>
        <v>43</v>
      </c>
      <c r="R237" s="3"/>
    </row>
    <row r="238" spans="1:18" x14ac:dyDescent="0.25">
      <c r="A238" s="3"/>
      <c r="B238" s="3"/>
      <c r="C238" s="8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6" x14ac:dyDescent="0.3">
      <c r="A239" s="57"/>
    </row>
    <row r="241" spans="1:17" ht="15.6" x14ac:dyDescent="0.3">
      <c r="D241" s="99"/>
      <c r="E241" s="99"/>
      <c r="F241" s="99"/>
      <c r="G241" s="100"/>
      <c r="H241" s="99"/>
      <c r="I241" s="99"/>
      <c r="J241" s="99"/>
      <c r="K241" s="99"/>
      <c r="L241" s="99"/>
      <c r="M241" s="99"/>
      <c r="N241" s="99"/>
      <c r="O241" s="99"/>
      <c r="P241" s="99"/>
      <c r="Q241" s="99"/>
    </row>
    <row r="242" spans="1:17" ht="14.4" x14ac:dyDescent="0.3">
      <c r="A242" s="58"/>
      <c r="B242" s="7"/>
      <c r="C242" s="88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</row>
    <row r="243" spans="1:17" ht="14.4" x14ac:dyDescent="0.3">
      <c r="B243" s="5"/>
      <c r="C243" s="88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</row>
    <row r="244" spans="1:17" ht="14.4" x14ac:dyDescent="0.3">
      <c r="B244" s="8"/>
      <c r="C244" s="88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</row>
    <row r="245" spans="1:17" ht="14.4" x14ac:dyDescent="0.3">
      <c r="B245" s="8"/>
      <c r="C245" s="88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</row>
    <row r="246" spans="1:17" ht="14.4" x14ac:dyDescent="0.3">
      <c r="B246" s="7"/>
      <c r="C246" s="88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</row>
    <row r="247" spans="1:17" ht="14.4" x14ac:dyDescent="0.3">
      <c r="B247" s="9"/>
      <c r="C247" s="88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</row>
    <row r="248" spans="1:17" ht="14.4" x14ac:dyDescent="0.3">
      <c r="B248" s="8"/>
      <c r="C248" s="8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</row>
    <row r="249" spans="1:17" ht="14.4" x14ac:dyDescent="0.3">
      <c r="B249" s="5"/>
      <c r="C249" s="88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</row>
    <row r="250" spans="1:17" ht="14.4" x14ac:dyDescent="0.3">
      <c r="B250" s="9"/>
      <c r="C250" s="88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</row>
    <row r="251" spans="1:17" ht="14.4" x14ac:dyDescent="0.3">
      <c r="B251" s="7"/>
      <c r="C251" s="88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</row>
    <row r="252" spans="1:17" ht="14.4" x14ac:dyDescent="0.3">
      <c r="B252" s="9"/>
      <c r="C252" s="88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</row>
    <row r="253" spans="1:17" ht="14.4" x14ac:dyDescent="0.3">
      <c r="B253" s="9"/>
      <c r="C253" s="88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</row>
    <row r="254" spans="1:17" ht="14.4" x14ac:dyDescent="0.3">
      <c r="B254" s="9"/>
      <c r="C254" s="88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</row>
    <row r="255" spans="1:17" ht="14.4" x14ac:dyDescent="0.3">
      <c r="B255" s="8"/>
      <c r="C255" s="88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</row>
    <row r="256" spans="1:17" ht="14.4" x14ac:dyDescent="0.3">
      <c r="B256" s="9"/>
      <c r="C256" s="88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</row>
    <row r="257" spans="1:17" ht="14.4" x14ac:dyDescent="0.3">
      <c r="B257" s="9"/>
      <c r="C257" s="88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</row>
    <row r="258" spans="1:17" ht="14.4" x14ac:dyDescent="0.3">
      <c r="B258" s="7"/>
      <c r="C258" s="8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</row>
    <row r="259" spans="1:17" ht="13.2" customHeight="1" x14ac:dyDescent="0.3">
      <c r="B259" s="51"/>
      <c r="C259" s="88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</row>
    <row r="260" spans="1:17" ht="14.4" x14ac:dyDescent="0.3">
      <c r="B260" s="9"/>
      <c r="C260" s="88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</row>
    <row r="261" spans="1:17" ht="14.4" x14ac:dyDescent="0.3">
      <c r="B261" s="6"/>
      <c r="C261" s="88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</row>
    <row r="262" spans="1:17" x14ac:dyDescent="0.25">
      <c r="A262" s="58"/>
    </row>
    <row r="264" spans="1:17" x14ac:dyDescent="0.25">
      <c r="B264" s="1"/>
    </row>
    <row r="265" spans="1:17" ht="15.6" x14ac:dyDescent="0.3">
      <c r="A265" s="57"/>
    </row>
    <row r="267" spans="1:17" ht="15.6" x14ac:dyDescent="0.3">
      <c r="D267" s="99"/>
      <c r="E267" s="99"/>
      <c r="F267" s="99"/>
      <c r="G267" s="100"/>
      <c r="H267" s="99"/>
      <c r="I267" s="99"/>
      <c r="J267" s="99"/>
      <c r="K267" s="99"/>
      <c r="L267" s="99"/>
      <c r="M267" s="99"/>
      <c r="N267" s="99"/>
      <c r="O267" s="99"/>
      <c r="P267" s="99"/>
      <c r="Q267" s="99"/>
    </row>
    <row r="268" spans="1:17" ht="14.4" x14ac:dyDescent="0.3">
      <c r="A268" s="58"/>
      <c r="B268" s="5"/>
      <c r="C268" s="8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</row>
    <row r="269" spans="1:17" ht="14.4" x14ac:dyDescent="0.3">
      <c r="B269" s="9"/>
      <c r="C269" s="88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</row>
    <row r="270" spans="1:17" ht="14.4" x14ac:dyDescent="0.3">
      <c r="B270" s="7"/>
      <c r="C270" s="88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</row>
    <row r="271" spans="1:17" ht="14.4" x14ac:dyDescent="0.3">
      <c r="B271" s="5"/>
      <c r="C271" s="88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</row>
    <row r="272" spans="1:17" ht="14.4" x14ac:dyDescent="0.3">
      <c r="B272" s="7"/>
      <c r="C272" s="88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</row>
    <row r="273" spans="1:17" ht="14.4" x14ac:dyDescent="0.3">
      <c r="B273" s="6"/>
      <c r="C273" s="88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</row>
    <row r="274" spans="1:17" ht="14.4" x14ac:dyDescent="0.3">
      <c r="B274" s="51"/>
      <c r="C274" s="88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</row>
    <row r="275" spans="1:17" ht="14.4" x14ac:dyDescent="0.3">
      <c r="B275" s="8"/>
      <c r="C275" s="88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</row>
    <row r="276" spans="1:17" ht="14.4" x14ac:dyDescent="0.3">
      <c r="B276" s="6"/>
      <c r="C276" s="88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</row>
    <row r="277" spans="1:17" ht="14.4" x14ac:dyDescent="0.3">
      <c r="B277" s="7"/>
      <c r="C277" s="88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</row>
    <row r="278" spans="1:17" ht="14.4" x14ac:dyDescent="0.3">
      <c r="B278" s="8"/>
      <c r="C278" s="8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</row>
    <row r="279" spans="1:17" ht="14.4" x14ac:dyDescent="0.3">
      <c r="B279" s="7"/>
      <c r="C279" s="88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</row>
    <row r="280" spans="1:17" ht="14.4" x14ac:dyDescent="0.3">
      <c r="B280" s="9"/>
      <c r="C280" s="88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</row>
    <row r="281" spans="1:17" ht="14.4" x14ac:dyDescent="0.3">
      <c r="B281" s="7"/>
      <c r="C281" s="88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</row>
    <row r="282" spans="1:17" ht="14.4" x14ac:dyDescent="0.3">
      <c r="B282" s="9"/>
      <c r="C282" s="88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</row>
    <row r="283" spans="1:17" ht="14.4" x14ac:dyDescent="0.3">
      <c r="B283" s="9"/>
      <c r="C283" s="88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</row>
    <row r="284" spans="1:17" ht="14.4" x14ac:dyDescent="0.3">
      <c r="B284" s="7"/>
      <c r="C284" s="88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</row>
    <row r="285" spans="1:17" ht="14.4" x14ac:dyDescent="0.3">
      <c r="B285" s="7"/>
      <c r="C285" s="88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</row>
    <row r="286" spans="1:17" ht="14.4" x14ac:dyDescent="0.3">
      <c r="B286" s="9"/>
      <c r="C286" s="88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</row>
    <row r="287" spans="1:17" ht="13.2" customHeight="1" x14ac:dyDescent="0.3">
      <c r="B287" s="8"/>
      <c r="C287" s="88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</row>
    <row r="288" spans="1:17" x14ac:dyDescent="0.25">
      <c r="A288" s="58"/>
    </row>
    <row r="290" spans="1:17" x14ac:dyDescent="0.25">
      <c r="B290" s="1"/>
    </row>
    <row r="291" spans="1:17" ht="15.6" x14ac:dyDescent="0.3">
      <c r="A291" s="57"/>
    </row>
    <row r="293" spans="1:17" ht="15.6" x14ac:dyDescent="0.3">
      <c r="D293" s="99"/>
      <c r="E293" s="99"/>
      <c r="F293" s="99"/>
      <c r="G293" s="100"/>
      <c r="H293" s="99"/>
      <c r="I293" s="99"/>
      <c r="J293" s="99"/>
      <c r="K293" s="99"/>
      <c r="L293" s="99"/>
      <c r="M293" s="99"/>
      <c r="N293" s="99"/>
      <c r="O293" s="99"/>
      <c r="P293" s="99"/>
      <c r="Q293" s="99"/>
    </row>
    <row r="294" spans="1:17" ht="14.4" x14ac:dyDescent="0.3">
      <c r="A294" s="58"/>
      <c r="B294" s="9"/>
      <c r="C294" s="88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</row>
    <row r="295" spans="1:17" ht="14.4" x14ac:dyDescent="0.3">
      <c r="B295" s="9"/>
      <c r="C295" s="88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</row>
    <row r="296" spans="1:17" ht="14.4" x14ac:dyDescent="0.3">
      <c r="B296" s="9"/>
      <c r="C296" s="88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</row>
    <row r="297" spans="1:17" ht="14.4" x14ac:dyDescent="0.3">
      <c r="B297" s="9"/>
      <c r="C297" s="88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</row>
    <row r="298" spans="1:17" ht="14.4" x14ac:dyDescent="0.3">
      <c r="B298" s="8"/>
      <c r="C298" s="8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</row>
    <row r="299" spans="1:17" ht="14.4" x14ac:dyDescent="0.3">
      <c r="B299" s="8"/>
      <c r="C299" s="88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</row>
    <row r="300" spans="1:17" ht="14.4" x14ac:dyDescent="0.3">
      <c r="B300" s="9"/>
      <c r="C300" s="88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</row>
    <row r="301" spans="1:17" ht="14.4" x14ac:dyDescent="0.3">
      <c r="B301" s="9"/>
      <c r="C301" s="88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</row>
    <row r="302" spans="1:17" ht="14.4" x14ac:dyDescent="0.3">
      <c r="B302" s="6"/>
      <c r="C302" s="88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</row>
    <row r="303" spans="1:17" ht="14.4" x14ac:dyDescent="0.3">
      <c r="B303" s="9"/>
      <c r="C303" s="88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</row>
    <row r="304" spans="1:17" ht="14.4" x14ac:dyDescent="0.3">
      <c r="B304" s="9"/>
      <c r="C304" s="88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</row>
    <row r="305" spans="1:17" ht="14.4" x14ac:dyDescent="0.3">
      <c r="B305" s="8"/>
      <c r="C305" s="88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</row>
    <row r="306" spans="1:17" ht="14.4" x14ac:dyDescent="0.3">
      <c r="B306" s="9"/>
      <c r="C306" s="88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</row>
    <row r="307" spans="1:17" ht="14.4" x14ac:dyDescent="0.3">
      <c r="B307" s="7"/>
      <c r="C307" s="88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</row>
    <row r="308" spans="1:17" ht="14.4" x14ac:dyDescent="0.3">
      <c r="B308" s="7"/>
      <c r="C308" s="8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</row>
    <row r="309" spans="1:17" ht="14.4" x14ac:dyDescent="0.3">
      <c r="B309" s="8"/>
      <c r="C309" s="88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</row>
    <row r="310" spans="1:17" ht="14.4" x14ac:dyDescent="0.3">
      <c r="B310" s="9"/>
      <c r="C310" s="88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</row>
    <row r="311" spans="1:17" ht="14.4" x14ac:dyDescent="0.3">
      <c r="B311" s="9"/>
      <c r="C311" s="88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</row>
    <row r="312" spans="1:17" ht="14.4" x14ac:dyDescent="0.3">
      <c r="B312" s="9"/>
      <c r="C312" s="88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</row>
    <row r="313" spans="1:17" ht="14.4" x14ac:dyDescent="0.3">
      <c r="B313" s="9"/>
      <c r="C313" s="88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</row>
    <row r="314" spans="1:17" x14ac:dyDescent="0.25">
      <c r="A314" s="58"/>
    </row>
    <row r="316" spans="1:17" x14ac:dyDescent="0.25">
      <c r="B316" s="1"/>
    </row>
    <row r="317" spans="1:17" ht="15.6" x14ac:dyDescent="0.3">
      <c r="A317" s="57"/>
    </row>
    <row r="319" spans="1:17" ht="15.6" x14ac:dyDescent="0.3">
      <c r="D319" s="99"/>
      <c r="E319" s="99"/>
      <c r="F319" s="99"/>
      <c r="G319" s="100"/>
      <c r="H319" s="99"/>
      <c r="I319" s="99"/>
      <c r="J319" s="99"/>
      <c r="K319" s="99"/>
      <c r="L319" s="99"/>
      <c r="M319" s="99"/>
      <c r="N319" s="99"/>
      <c r="O319" s="99"/>
      <c r="P319" s="99"/>
      <c r="Q319" s="99"/>
    </row>
    <row r="320" spans="1:17" ht="14.4" x14ac:dyDescent="0.3">
      <c r="A320" s="58"/>
      <c r="B320" s="7"/>
      <c r="C320" s="88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</row>
    <row r="321" spans="2:17" ht="14.4" x14ac:dyDescent="0.3">
      <c r="B321" s="9"/>
      <c r="C321" s="88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</row>
    <row r="322" spans="2:17" ht="14.4" x14ac:dyDescent="0.3">
      <c r="B322" s="8"/>
      <c r="C322" s="88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</row>
    <row r="323" spans="2:17" ht="14.4" x14ac:dyDescent="0.3">
      <c r="B323" s="9"/>
      <c r="C323" s="88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</row>
    <row r="324" spans="2:17" ht="14.4" x14ac:dyDescent="0.3">
      <c r="B324" s="8"/>
      <c r="C324" s="88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</row>
    <row r="325" spans="2:17" ht="14.4" x14ac:dyDescent="0.3">
      <c r="B325" s="9"/>
      <c r="C325" s="88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</row>
    <row r="326" spans="2:17" ht="14.4" x14ac:dyDescent="0.3">
      <c r="B326" s="8"/>
      <c r="C326" s="88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</row>
    <row r="327" spans="2:17" ht="14.4" x14ac:dyDescent="0.3">
      <c r="B327" s="8"/>
      <c r="C327" s="88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</row>
    <row r="328" spans="2:17" ht="14.4" x14ac:dyDescent="0.3">
      <c r="B328" s="9"/>
      <c r="C328" s="8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</row>
    <row r="329" spans="2:17" ht="14.4" x14ac:dyDescent="0.3">
      <c r="B329" s="7"/>
      <c r="C329" s="88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</row>
    <row r="330" spans="2:17" ht="14.4" x14ac:dyDescent="0.3">
      <c r="B330" s="8"/>
      <c r="C330" s="88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</row>
    <row r="331" spans="2:17" ht="14.4" x14ac:dyDescent="0.3">
      <c r="B331" s="7"/>
      <c r="C331" s="88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</row>
    <row r="332" spans="2:17" ht="14.4" x14ac:dyDescent="0.3">
      <c r="B332" s="9"/>
      <c r="C332" s="88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</row>
    <row r="333" spans="2:17" ht="14.4" x14ac:dyDescent="0.3">
      <c r="B333" s="51"/>
      <c r="C333" s="88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</row>
    <row r="334" spans="2:17" ht="14.4" x14ac:dyDescent="0.3">
      <c r="B334" s="5"/>
      <c r="C334" s="88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</row>
    <row r="335" spans="2:17" ht="14.4" x14ac:dyDescent="0.3">
      <c r="B335" s="9"/>
      <c r="C335" s="88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</row>
    <row r="336" spans="2:17" ht="14.4" x14ac:dyDescent="0.3">
      <c r="B336" s="9"/>
      <c r="C336" s="88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</row>
    <row r="337" spans="1:17" ht="14.4" x14ac:dyDescent="0.3">
      <c r="B337" s="9"/>
      <c r="C337" s="88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</row>
    <row r="338" spans="1:17" ht="14.4" x14ac:dyDescent="0.3">
      <c r="B338" s="7"/>
      <c r="C338" s="8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</row>
    <row r="339" spans="1:17" ht="14.4" x14ac:dyDescent="0.3">
      <c r="B339" s="9"/>
      <c r="C339" s="88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</row>
    <row r="340" spans="1:17" x14ac:dyDescent="0.25">
      <c r="A340" s="58"/>
    </row>
    <row r="342" spans="1:17" x14ac:dyDescent="0.25">
      <c r="B342" s="1"/>
    </row>
    <row r="343" spans="1:17" ht="15.6" x14ac:dyDescent="0.3">
      <c r="A343" s="57"/>
    </row>
    <row r="345" spans="1:17" ht="15.6" x14ac:dyDescent="0.3">
      <c r="D345" s="99"/>
      <c r="E345" s="99"/>
      <c r="F345" s="99"/>
      <c r="G345" s="100"/>
      <c r="H345" s="99"/>
      <c r="I345" s="99"/>
      <c r="J345" s="99"/>
      <c r="K345" s="99"/>
      <c r="L345" s="99"/>
      <c r="M345" s="99"/>
      <c r="N345" s="99"/>
      <c r="O345" s="99"/>
      <c r="P345" s="99"/>
      <c r="Q345" s="99"/>
    </row>
    <row r="346" spans="1:17" ht="14.4" x14ac:dyDescent="0.3">
      <c r="A346" s="58"/>
      <c r="B346" s="7"/>
      <c r="C346" s="88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</row>
    <row r="347" spans="1:17" ht="14.4" x14ac:dyDescent="0.3">
      <c r="B347" s="8"/>
      <c r="C347" s="88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</row>
    <row r="348" spans="1:17" ht="14.4" x14ac:dyDescent="0.3">
      <c r="B348" s="8"/>
      <c r="C348" s="8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</row>
    <row r="349" spans="1:17" ht="14.4" x14ac:dyDescent="0.3">
      <c r="B349" s="9"/>
      <c r="C349" s="88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</row>
    <row r="350" spans="1:17" ht="14.4" x14ac:dyDescent="0.3">
      <c r="B350" s="8"/>
      <c r="C350" s="88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</row>
    <row r="351" spans="1:17" ht="14.4" x14ac:dyDescent="0.3">
      <c r="B351" s="9"/>
      <c r="C351" s="88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</row>
    <row r="352" spans="1:17" ht="14.4" x14ac:dyDescent="0.3">
      <c r="B352" s="9"/>
      <c r="C352" s="88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</row>
    <row r="353" spans="1:17" ht="14.4" x14ac:dyDescent="0.3">
      <c r="B353" s="9"/>
      <c r="C353" s="88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</row>
    <row r="354" spans="1:17" ht="14.4" x14ac:dyDescent="0.3">
      <c r="B354" s="9"/>
      <c r="C354" s="88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</row>
    <row r="355" spans="1:17" ht="14.4" x14ac:dyDescent="0.3">
      <c r="B355" s="7"/>
      <c r="C355" s="88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</row>
    <row r="356" spans="1:17" ht="14.4" x14ac:dyDescent="0.3">
      <c r="B356" s="7"/>
      <c r="C356" s="88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</row>
    <row r="357" spans="1:17" ht="14.4" x14ac:dyDescent="0.3">
      <c r="B357" s="9"/>
      <c r="C357" s="88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</row>
    <row r="358" spans="1:17" ht="14.4" x14ac:dyDescent="0.3">
      <c r="B358" s="7"/>
      <c r="C358" s="8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</row>
    <row r="359" spans="1:17" ht="14.4" x14ac:dyDescent="0.3">
      <c r="B359" s="9"/>
      <c r="C359" s="88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</row>
    <row r="360" spans="1:17" ht="14.4" x14ac:dyDescent="0.3">
      <c r="B360" s="9"/>
      <c r="C360" s="88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</row>
    <row r="361" spans="1:17" ht="14.4" x14ac:dyDescent="0.3">
      <c r="B361" s="8"/>
      <c r="C361" s="88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</row>
    <row r="362" spans="1:17" ht="14.4" x14ac:dyDescent="0.3">
      <c r="B362" s="7"/>
      <c r="C362" s="88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</row>
    <row r="363" spans="1:17" ht="14.4" x14ac:dyDescent="0.3">
      <c r="B363" s="5"/>
      <c r="C363" s="88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</row>
    <row r="364" spans="1:17" ht="14.4" x14ac:dyDescent="0.3">
      <c r="B364" s="9"/>
      <c r="C364" s="88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</row>
    <row r="365" spans="1:17" ht="14.4" x14ac:dyDescent="0.3">
      <c r="B365" s="6"/>
      <c r="C365" s="88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</row>
    <row r="366" spans="1:17" x14ac:dyDescent="0.25">
      <c r="A366" s="58"/>
    </row>
    <row r="368" spans="1:17" x14ac:dyDescent="0.25">
      <c r="B368" s="1"/>
    </row>
    <row r="369" spans="1:17" ht="15.6" x14ac:dyDescent="0.3">
      <c r="A369" s="57"/>
    </row>
    <row r="371" spans="1:17" ht="15.6" x14ac:dyDescent="0.3">
      <c r="D371" s="99"/>
      <c r="E371" s="99"/>
      <c r="F371" s="99"/>
      <c r="G371" s="100"/>
      <c r="H371" s="99"/>
      <c r="I371" s="99"/>
      <c r="J371" s="99"/>
      <c r="K371" s="99"/>
      <c r="L371" s="99"/>
      <c r="M371" s="99"/>
      <c r="N371" s="99"/>
      <c r="O371" s="99"/>
      <c r="P371" s="99"/>
      <c r="Q371" s="99"/>
    </row>
    <row r="372" spans="1:17" ht="14.4" x14ac:dyDescent="0.3">
      <c r="A372" s="58"/>
      <c r="B372" s="8"/>
      <c r="C372" s="88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</row>
    <row r="373" spans="1:17" ht="14.4" x14ac:dyDescent="0.3">
      <c r="B373" s="7"/>
      <c r="C373" s="88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</row>
    <row r="374" spans="1:17" ht="14.4" x14ac:dyDescent="0.3">
      <c r="B374" s="7"/>
      <c r="C374" s="88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</row>
    <row r="375" spans="1:17" ht="14.4" x14ac:dyDescent="0.3">
      <c r="B375" s="8"/>
      <c r="C375" s="88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</row>
    <row r="376" spans="1:17" ht="14.4" x14ac:dyDescent="0.3">
      <c r="B376" s="9"/>
      <c r="C376" s="88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</row>
    <row r="377" spans="1:17" ht="14.4" x14ac:dyDescent="0.3">
      <c r="B377" s="6"/>
      <c r="C377" s="88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</row>
    <row r="378" spans="1:17" ht="14.4" x14ac:dyDescent="0.3">
      <c r="B378" s="8"/>
      <c r="C378" s="8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</row>
    <row r="379" spans="1:17" ht="14.4" x14ac:dyDescent="0.3">
      <c r="B379" s="7"/>
      <c r="C379" s="88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</row>
    <row r="380" spans="1:17" ht="14.4" x14ac:dyDescent="0.3">
      <c r="B380" s="9"/>
      <c r="C380" s="88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</row>
    <row r="381" spans="1:17" ht="14.4" x14ac:dyDescent="0.3">
      <c r="B381" s="9"/>
      <c r="C381" s="88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</row>
    <row r="382" spans="1:17" ht="14.4" x14ac:dyDescent="0.3">
      <c r="B382" s="8"/>
      <c r="C382" s="88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</row>
    <row r="383" spans="1:17" ht="14.4" x14ac:dyDescent="0.3">
      <c r="B383" s="6"/>
      <c r="C383" s="88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</row>
    <row r="384" spans="1:17" ht="14.4" x14ac:dyDescent="0.3">
      <c r="B384" s="9"/>
      <c r="C384" s="88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</row>
    <row r="385" spans="1:17" ht="14.4" x14ac:dyDescent="0.3">
      <c r="B385" s="9"/>
      <c r="C385" s="88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</row>
    <row r="386" spans="1:17" ht="14.4" x14ac:dyDescent="0.3">
      <c r="B386" s="9"/>
      <c r="C386" s="88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</row>
    <row r="387" spans="1:17" ht="14.4" x14ac:dyDescent="0.3">
      <c r="B387" s="9"/>
      <c r="C387" s="88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</row>
    <row r="388" spans="1:17" ht="14.4" x14ac:dyDescent="0.3">
      <c r="B388" s="9"/>
      <c r="C388" s="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</row>
    <row r="389" spans="1:17" ht="14.4" x14ac:dyDescent="0.3">
      <c r="B389" s="9"/>
      <c r="C389" s="88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</row>
    <row r="390" spans="1:17" ht="14.4" x14ac:dyDescent="0.3">
      <c r="B390" s="5"/>
      <c r="C390" s="88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</row>
    <row r="391" spans="1:17" ht="14.4" x14ac:dyDescent="0.3">
      <c r="B391" s="7"/>
      <c r="C391" s="88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</row>
    <row r="392" spans="1:17" x14ac:dyDescent="0.25">
      <c r="A392" s="58"/>
    </row>
    <row r="394" spans="1:17" x14ac:dyDescent="0.25">
      <c r="B394" s="1"/>
    </row>
    <row r="395" spans="1:17" ht="15.6" x14ac:dyDescent="0.3">
      <c r="A395" s="57"/>
    </row>
    <row r="397" spans="1:17" ht="15.6" x14ac:dyDescent="0.3">
      <c r="D397" s="99"/>
      <c r="E397" s="99"/>
      <c r="F397" s="99"/>
      <c r="G397" s="100"/>
      <c r="H397" s="99"/>
      <c r="I397" s="99"/>
      <c r="J397" s="99"/>
      <c r="K397" s="99"/>
      <c r="L397" s="99"/>
      <c r="M397" s="99"/>
      <c r="N397" s="99"/>
      <c r="O397" s="99"/>
      <c r="P397" s="99"/>
      <c r="Q397" s="99"/>
    </row>
    <row r="398" spans="1:17" ht="14.4" x14ac:dyDescent="0.3">
      <c r="A398" s="58"/>
      <c r="B398" s="8"/>
      <c r="C398" s="8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</row>
    <row r="399" spans="1:17" ht="14.4" x14ac:dyDescent="0.3">
      <c r="B399" s="7"/>
      <c r="C399" s="88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</row>
    <row r="400" spans="1:17" ht="14.4" x14ac:dyDescent="0.3">
      <c r="B400" s="7"/>
      <c r="C400" s="88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</row>
    <row r="401" spans="2:17" ht="14.4" x14ac:dyDescent="0.3">
      <c r="B401" s="9"/>
      <c r="C401" s="88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</row>
    <row r="402" spans="2:17" ht="14.4" x14ac:dyDescent="0.3">
      <c r="B402" s="9"/>
      <c r="C402" s="88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</row>
    <row r="403" spans="2:17" ht="14.4" x14ac:dyDescent="0.3">
      <c r="B403" s="9"/>
      <c r="C403" s="88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</row>
    <row r="404" spans="2:17" ht="14.4" x14ac:dyDescent="0.3">
      <c r="B404" s="9"/>
      <c r="C404" s="88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</row>
    <row r="405" spans="2:17" ht="14.4" x14ac:dyDescent="0.3">
      <c r="B405" s="9"/>
      <c r="C405" s="88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</row>
    <row r="406" spans="2:17" ht="14.4" x14ac:dyDescent="0.3">
      <c r="B406" s="98"/>
      <c r="C406" s="88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</row>
    <row r="407" spans="2:17" ht="14.4" x14ac:dyDescent="0.3">
      <c r="B407" s="9"/>
      <c r="C407" s="88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</row>
    <row r="408" spans="2:17" ht="14.4" x14ac:dyDescent="0.3">
      <c r="B408" s="9"/>
      <c r="C408" s="8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</row>
    <row r="409" spans="2:17" ht="14.4" x14ac:dyDescent="0.3">
      <c r="B409" s="51"/>
      <c r="C409" s="88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</row>
    <row r="410" spans="2:17" ht="14.4" x14ac:dyDescent="0.3">
      <c r="B410" s="6"/>
      <c r="C410" s="88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</row>
    <row r="411" spans="2:17" ht="14.4" x14ac:dyDescent="0.3">
      <c r="B411" s="5"/>
      <c r="C411" s="88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</row>
    <row r="412" spans="2:17" ht="14.4" x14ac:dyDescent="0.3">
      <c r="B412" s="8"/>
      <c r="C412" s="88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</row>
    <row r="413" spans="2:17" ht="14.4" x14ac:dyDescent="0.3">
      <c r="B413" s="51"/>
      <c r="C413" s="88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</row>
    <row r="414" spans="2:17" ht="14.4" x14ac:dyDescent="0.3">
      <c r="B414" s="7"/>
      <c r="C414" s="88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</row>
    <row r="415" spans="2:17" ht="14.4" x14ac:dyDescent="0.3">
      <c r="B415" s="6"/>
      <c r="C415" s="88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</row>
    <row r="416" spans="2:17" ht="14.4" x14ac:dyDescent="0.3">
      <c r="B416" s="9"/>
      <c r="C416" s="88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</row>
    <row r="417" spans="1:17" ht="14.4" x14ac:dyDescent="0.3">
      <c r="B417" s="9"/>
      <c r="C417" s="88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</row>
    <row r="418" spans="1:17" x14ac:dyDescent="0.25">
      <c r="A418" s="58"/>
    </row>
    <row r="420" spans="1:17" x14ac:dyDescent="0.25">
      <c r="B420" s="1"/>
    </row>
    <row r="421" spans="1:17" ht="15.6" x14ac:dyDescent="0.3">
      <c r="A421" s="57"/>
    </row>
    <row r="423" spans="1:17" ht="15.6" x14ac:dyDescent="0.3">
      <c r="D423" s="99"/>
      <c r="E423" s="99"/>
      <c r="F423" s="99"/>
      <c r="G423" s="100"/>
      <c r="H423" s="99"/>
      <c r="I423" s="99"/>
      <c r="J423" s="99"/>
      <c r="K423" s="99"/>
      <c r="L423" s="99"/>
      <c r="M423" s="99"/>
      <c r="N423" s="99"/>
      <c r="O423" s="99"/>
      <c r="P423" s="99"/>
      <c r="Q423" s="99"/>
    </row>
    <row r="424" spans="1:17" ht="14.4" x14ac:dyDescent="0.3">
      <c r="A424" s="58"/>
      <c r="B424" s="5"/>
      <c r="C424" s="88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</row>
    <row r="425" spans="1:17" ht="14.4" x14ac:dyDescent="0.3">
      <c r="B425" s="51"/>
      <c r="C425" s="88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</row>
    <row r="426" spans="1:17" ht="14.4" x14ac:dyDescent="0.3">
      <c r="B426" s="6"/>
      <c r="C426" s="88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</row>
    <row r="427" spans="1:17" ht="14.4" x14ac:dyDescent="0.3">
      <c r="B427" s="8"/>
      <c r="C427" s="88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</row>
    <row r="428" spans="1:17" ht="14.4" x14ac:dyDescent="0.3">
      <c r="B428" s="9"/>
      <c r="C428" s="8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</row>
    <row r="429" spans="1:17" ht="14.4" x14ac:dyDescent="0.3">
      <c r="B429" s="6"/>
      <c r="C429" s="88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</row>
    <row r="430" spans="1:17" ht="14.4" x14ac:dyDescent="0.3">
      <c r="B430" s="8"/>
      <c r="C430" s="88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</row>
    <row r="431" spans="1:17" ht="14.4" x14ac:dyDescent="0.3">
      <c r="B431" s="8"/>
      <c r="C431" s="88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</row>
    <row r="432" spans="1:17" ht="14.4" x14ac:dyDescent="0.3">
      <c r="B432" s="7"/>
      <c r="C432" s="88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</row>
    <row r="433" spans="1:17" ht="14.4" x14ac:dyDescent="0.3">
      <c r="B433" s="9"/>
      <c r="C433" s="88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</row>
    <row r="434" spans="1:17" ht="14.4" x14ac:dyDescent="0.3">
      <c r="B434" s="7"/>
      <c r="C434" s="88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</row>
    <row r="435" spans="1:17" ht="14.4" x14ac:dyDescent="0.3">
      <c r="B435" s="8"/>
      <c r="C435" s="88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</row>
    <row r="436" spans="1:17" ht="14.4" x14ac:dyDescent="0.3">
      <c r="B436" s="7"/>
      <c r="C436" s="88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</row>
    <row r="437" spans="1:17" ht="14.4" x14ac:dyDescent="0.3">
      <c r="B437" s="9"/>
      <c r="C437" s="88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</row>
    <row r="438" spans="1:17" ht="14.4" x14ac:dyDescent="0.3">
      <c r="B438" s="9"/>
      <c r="C438" s="8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</row>
    <row r="439" spans="1:17" ht="14.4" x14ac:dyDescent="0.3">
      <c r="B439" s="7"/>
      <c r="C439" s="88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</row>
    <row r="440" spans="1:17" ht="14.4" x14ac:dyDescent="0.3">
      <c r="B440" s="9"/>
      <c r="C440" s="88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</row>
    <row r="441" spans="1:17" ht="14.4" x14ac:dyDescent="0.3">
      <c r="B441" s="7"/>
      <c r="C441" s="88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</row>
    <row r="442" spans="1:17" ht="14.4" x14ac:dyDescent="0.3">
      <c r="B442" s="9"/>
      <c r="C442" s="88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</row>
    <row r="443" spans="1:17" ht="14.4" x14ac:dyDescent="0.3">
      <c r="B443" s="7"/>
      <c r="C443" s="88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</row>
    <row r="444" spans="1:17" x14ac:dyDescent="0.25">
      <c r="A444" s="58"/>
    </row>
    <row r="446" spans="1:17" x14ac:dyDescent="0.25">
      <c r="B446" s="1"/>
    </row>
    <row r="447" spans="1:17" ht="15.6" x14ac:dyDescent="0.3">
      <c r="A447" s="57"/>
    </row>
    <row r="449" spans="1:17" ht="15.6" x14ac:dyDescent="0.3">
      <c r="D449" s="99"/>
      <c r="E449" s="99"/>
      <c r="F449" s="99"/>
      <c r="G449" s="100"/>
      <c r="H449" s="99"/>
      <c r="I449" s="99"/>
      <c r="J449" s="99"/>
      <c r="K449" s="99"/>
      <c r="L449" s="99"/>
      <c r="M449" s="99"/>
      <c r="N449" s="99"/>
      <c r="O449" s="99"/>
      <c r="P449" s="99"/>
      <c r="Q449" s="99"/>
    </row>
    <row r="450" spans="1:17" ht="14.4" x14ac:dyDescent="0.3">
      <c r="A450" s="58"/>
      <c r="B450" s="5"/>
      <c r="C450" s="88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</row>
    <row r="451" spans="1:17" ht="14.4" x14ac:dyDescent="0.3">
      <c r="B451" s="51"/>
      <c r="C451" s="88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</row>
    <row r="452" spans="1:17" ht="14.4" x14ac:dyDescent="0.3">
      <c r="B452" s="6"/>
      <c r="C452" s="88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</row>
    <row r="453" spans="1:17" ht="14.4" x14ac:dyDescent="0.3">
      <c r="B453" s="7"/>
      <c r="C453" s="88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</row>
    <row r="454" spans="1:17" ht="14.4" x14ac:dyDescent="0.3">
      <c r="B454" s="7"/>
      <c r="C454" s="88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</row>
    <row r="455" spans="1:17" ht="14.4" x14ac:dyDescent="0.3">
      <c r="B455" s="8"/>
      <c r="C455" s="88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</row>
    <row r="456" spans="1:17" ht="14.4" x14ac:dyDescent="0.3">
      <c r="B456" s="8"/>
      <c r="C456" s="88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</row>
    <row r="457" spans="1:17" ht="14.4" x14ac:dyDescent="0.3">
      <c r="B457" s="9"/>
      <c r="C457" s="88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</row>
    <row r="458" spans="1:17" ht="14.4" x14ac:dyDescent="0.3">
      <c r="B458" s="6"/>
      <c r="C458" s="8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</row>
    <row r="459" spans="1:17" ht="14.4" x14ac:dyDescent="0.3">
      <c r="B459" s="7"/>
      <c r="C459" s="88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</row>
    <row r="460" spans="1:17" ht="14.4" x14ac:dyDescent="0.3">
      <c r="B460" s="8"/>
      <c r="C460" s="88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</row>
    <row r="461" spans="1:17" ht="14.4" x14ac:dyDescent="0.3">
      <c r="B461" s="7"/>
      <c r="C461" s="88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</row>
    <row r="462" spans="1:17" ht="14.4" x14ac:dyDescent="0.3">
      <c r="B462" s="8"/>
      <c r="C462" s="88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</row>
    <row r="463" spans="1:17" ht="14.4" x14ac:dyDescent="0.3">
      <c r="B463" s="7"/>
      <c r="C463" s="88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</row>
    <row r="464" spans="1:17" ht="14.4" x14ac:dyDescent="0.3">
      <c r="B464" s="9"/>
      <c r="C464" s="88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</row>
    <row r="465" spans="1:17" ht="14.4" x14ac:dyDescent="0.3">
      <c r="B465" s="7"/>
      <c r="C465" s="88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</row>
    <row r="466" spans="1:17" ht="14.4" x14ac:dyDescent="0.3">
      <c r="B466" s="9"/>
      <c r="C466" s="88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7" spans="1:17" ht="14.4" x14ac:dyDescent="0.3">
      <c r="B467" s="7"/>
      <c r="C467" s="88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</row>
    <row r="468" spans="1:17" ht="14.4" x14ac:dyDescent="0.3">
      <c r="B468" s="8"/>
      <c r="C468" s="8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</row>
    <row r="469" spans="1:17" ht="14.4" x14ac:dyDescent="0.3">
      <c r="B469" s="9"/>
      <c r="C469" s="88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</row>
    <row r="470" spans="1:17" x14ac:dyDescent="0.25">
      <c r="A470" s="58"/>
    </row>
    <row r="472" spans="1:17" x14ac:dyDescent="0.25">
      <c r="B472" s="1"/>
    </row>
    <row r="473" spans="1:17" ht="15.6" x14ac:dyDescent="0.3">
      <c r="A473" s="57"/>
    </row>
    <row r="475" spans="1:17" ht="15.6" x14ac:dyDescent="0.3">
      <c r="D475" s="99"/>
      <c r="E475" s="99"/>
      <c r="F475" s="99"/>
      <c r="G475" s="100"/>
      <c r="H475" s="99"/>
      <c r="I475" s="99"/>
      <c r="J475" s="99"/>
      <c r="K475" s="99"/>
      <c r="L475" s="99"/>
      <c r="M475" s="99"/>
      <c r="N475" s="99"/>
      <c r="O475" s="99"/>
      <c r="P475" s="99"/>
      <c r="Q475" s="99"/>
    </row>
    <row r="476" spans="1:17" ht="14.4" x14ac:dyDescent="0.3">
      <c r="A476" s="58"/>
      <c r="B476" s="9"/>
      <c r="C476" s="88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</row>
    <row r="477" spans="1:17" ht="14.4" x14ac:dyDescent="0.3">
      <c r="B477" s="8"/>
      <c r="C477" s="88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</row>
    <row r="478" spans="1:17" ht="14.4" x14ac:dyDescent="0.3">
      <c r="B478" s="9"/>
      <c r="C478" s="8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</row>
    <row r="479" spans="1:17" ht="14.4" x14ac:dyDescent="0.3">
      <c r="B479" s="9"/>
      <c r="C479" s="88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</row>
    <row r="480" spans="1:17" ht="14.4" x14ac:dyDescent="0.3">
      <c r="B480" s="9"/>
      <c r="C480" s="88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</row>
    <row r="481" spans="1:17" ht="14.4" x14ac:dyDescent="0.3">
      <c r="B481" s="9"/>
      <c r="C481" s="88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1:17" ht="14.4" x14ac:dyDescent="0.3">
      <c r="B482" s="9"/>
      <c r="C482" s="88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ht="14.4" x14ac:dyDescent="0.3">
      <c r="B483" s="51"/>
      <c r="C483" s="88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1:17" ht="14.4" x14ac:dyDescent="0.3">
      <c r="B484" s="9"/>
      <c r="C484" s="88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1:17" ht="14.4" x14ac:dyDescent="0.3">
      <c r="B485" s="7"/>
      <c r="C485" s="88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1:17" ht="14.4" x14ac:dyDescent="0.3">
      <c r="B486" s="9"/>
      <c r="C486" s="88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1:17" ht="14.4" x14ac:dyDescent="0.3">
      <c r="B487" s="51"/>
      <c r="C487" s="88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1:17" ht="14.4" x14ac:dyDescent="0.3">
      <c r="B488" s="9"/>
      <c r="C488" s="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1:17" ht="14.4" x14ac:dyDescent="0.3">
      <c r="B489" s="9"/>
      <c r="C489" s="88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1:17" ht="14.4" x14ac:dyDescent="0.3">
      <c r="B490" s="9"/>
      <c r="C490" s="88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1:17" ht="14.4" x14ac:dyDescent="0.3">
      <c r="B491" s="9"/>
      <c r="C491" s="88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ht="14.4" x14ac:dyDescent="0.3">
      <c r="B492" s="9"/>
      <c r="C492" s="88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1:17" ht="14.4" x14ac:dyDescent="0.3">
      <c r="B493" s="8"/>
      <c r="C493" s="88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1:17" ht="14.4" x14ac:dyDescent="0.3">
      <c r="B494" s="9"/>
      <c r="C494" s="88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ht="14.4" x14ac:dyDescent="0.3">
      <c r="B495" s="9"/>
      <c r="C495" s="88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x14ac:dyDescent="0.25">
      <c r="A496" s="58"/>
    </row>
    <row r="498" spans="1:17" x14ac:dyDescent="0.25">
      <c r="B498" s="1"/>
    </row>
    <row r="499" spans="1:17" ht="15.6" x14ac:dyDescent="0.3">
      <c r="A499" s="57"/>
    </row>
    <row r="501" spans="1:17" ht="15.6" x14ac:dyDescent="0.3">
      <c r="D501" s="99"/>
      <c r="E501" s="99"/>
      <c r="F501" s="99"/>
      <c r="G501" s="100"/>
      <c r="H501" s="99"/>
      <c r="I501" s="99"/>
      <c r="J501" s="99"/>
      <c r="K501" s="99"/>
      <c r="L501" s="99"/>
      <c r="M501" s="99"/>
      <c r="N501" s="99"/>
      <c r="O501" s="99"/>
      <c r="P501" s="99"/>
      <c r="Q501" s="99"/>
    </row>
    <row r="502" spans="1:17" ht="14.4" x14ac:dyDescent="0.3">
      <c r="A502" s="58"/>
      <c r="B502" s="7"/>
      <c r="C502" s="88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ht="14.4" x14ac:dyDescent="0.3">
      <c r="B503" s="5"/>
      <c r="C503" s="88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ht="14.4" x14ac:dyDescent="0.3">
      <c r="B504" s="9"/>
      <c r="C504" s="88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ht="14.4" x14ac:dyDescent="0.3">
      <c r="B505" s="9"/>
      <c r="C505" s="88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ht="14.4" x14ac:dyDescent="0.3">
      <c r="B506" s="8"/>
      <c r="C506" s="88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ht="14.4" x14ac:dyDescent="0.3">
      <c r="B507" s="9"/>
      <c r="C507" s="88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ht="14.4" x14ac:dyDescent="0.3">
      <c r="B508" s="9"/>
      <c r="C508" s="8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ht="14.4" x14ac:dyDescent="0.3">
      <c r="B509" s="51"/>
      <c r="C509" s="88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ht="14.4" x14ac:dyDescent="0.3">
      <c r="B510" s="9"/>
      <c r="C510" s="88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ht="14.4" x14ac:dyDescent="0.3">
      <c r="B511" s="7"/>
      <c r="C511" s="88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ht="14.4" x14ac:dyDescent="0.3">
      <c r="B512" s="9"/>
      <c r="C512" s="88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1:17" ht="14.4" x14ac:dyDescent="0.3">
      <c r="B513" s="51"/>
      <c r="C513" s="88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1:17" ht="14.4" x14ac:dyDescent="0.3">
      <c r="B514" s="9"/>
      <c r="C514" s="88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1:17" ht="14.4" x14ac:dyDescent="0.3">
      <c r="B515" s="9"/>
      <c r="C515" s="88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1:17" ht="14.4" x14ac:dyDescent="0.3">
      <c r="B516" s="9"/>
      <c r="C516" s="88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1:17" ht="14.4" x14ac:dyDescent="0.3">
      <c r="B517" s="9"/>
      <c r="C517" s="88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1:17" ht="14.4" x14ac:dyDescent="0.3">
      <c r="B518" s="9"/>
      <c r="C518" s="8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1:17" ht="14.4" x14ac:dyDescent="0.3">
      <c r="B519" s="6"/>
      <c r="C519" s="88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1:17" ht="14.4" x14ac:dyDescent="0.3">
      <c r="B520" s="9"/>
      <c r="C520" s="88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1:17" ht="14.4" x14ac:dyDescent="0.3">
      <c r="B521" s="8"/>
      <c r="C521" s="88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1:17" x14ac:dyDescent="0.25">
      <c r="A522" s="58"/>
    </row>
    <row r="524" spans="1:17" x14ac:dyDescent="0.25">
      <c r="B524" s="1"/>
    </row>
    <row r="525" spans="1:17" ht="15.6" x14ac:dyDescent="0.3">
      <c r="A525" s="57"/>
    </row>
    <row r="527" spans="1:17" ht="15.6" x14ac:dyDescent="0.3">
      <c r="D527" s="99"/>
      <c r="E527" s="99"/>
      <c r="F527" s="99"/>
      <c r="G527" s="100"/>
      <c r="H527" s="99"/>
      <c r="I527" s="99"/>
      <c r="J527" s="99"/>
      <c r="K527" s="99"/>
      <c r="L527" s="99"/>
      <c r="M527" s="99"/>
      <c r="N527" s="99"/>
      <c r="O527" s="99"/>
      <c r="P527" s="99"/>
      <c r="Q527" s="99"/>
    </row>
    <row r="528" spans="1:17" ht="14.4" x14ac:dyDescent="0.3">
      <c r="A528" s="58"/>
      <c r="B528" s="9"/>
      <c r="C528" s="8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2:17" ht="14.4" x14ac:dyDescent="0.3">
      <c r="B529" s="8"/>
      <c r="C529" s="88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2:17" ht="14.4" x14ac:dyDescent="0.3">
      <c r="B530" s="9"/>
      <c r="C530" s="88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2:17" ht="14.4" x14ac:dyDescent="0.3">
      <c r="B531" s="9"/>
      <c r="C531" s="88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2:17" ht="14.4" x14ac:dyDescent="0.3">
      <c r="B532" s="9"/>
      <c r="C532" s="88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2:17" ht="14.4" x14ac:dyDescent="0.3">
      <c r="B533" s="9"/>
      <c r="C533" s="88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2:17" ht="14.4" x14ac:dyDescent="0.3">
      <c r="B534" s="9"/>
      <c r="C534" s="88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2:17" ht="14.4" x14ac:dyDescent="0.3">
      <c r="B535" s="51"/>
      <c r="C535" s="88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2:17" ht="14.4" x14ac:dyDescent="0.3">
      <c r="B536" s="9"/>
      <c r="C536" s="88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2:17" ht="14.4" x14ac:dyDescent="0.3">
      <c r="B537" s="7"/>
      <c r="C537" s="88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2:17" ht="14.4" x14ac:dyDescent="0.3">
      <c r="B538" s="9"/>
      <c r="C538" s="8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2:17" ht="14.4" x14ac:dyDescent="0.3">
      <c r="B539" s="51"/>
      <c r="C539" s="88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2:17" ht="14.4" x14ac:dyDescent="0.3">
      <c r="B540" s="9"/>
      <c r="C540" s="88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2:17" ht="14.4" x14ac:dyDescent="0.3">
      <c r="B541" s="9"/>
      <c r="C541" s="88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2:17" ht="14.4" x14ac:dyDescent="0.3">
      <c r="B542" s="9"/>
      <c r="C542" s="88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2:17" ht="14.4" x14ac:dyDescent="0.3">
      <c r="B543" s="9"/>
      <c r="C543" s="88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2:17" ht="14.4" x14ac:dyDescent="0.3">
      <c r="B544" s="9"/>
      <c r="C544" s="88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1:17" ht="14.4" x14ac:dyDescent="0.3">
      <c r="B545" s="8"/>
      <c r="C545" s="88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1:17" ht="14.4" x14ac:dyDescent="0.3">
      <c r="B546" s="9"/>
      <c r="C546" s="88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1:17" ht="14.4" x14ac:dyDescent="0.3">
      <c r="B547" s="9"/>
      <c r="C547" s="88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1:17" x14ac:dyDescent="0.25">
      <c r="A548" s="58"/>
    </row>
    <row r="550" spans="1:17" x14ac:dyDescent="0.25">
      <c r="B550" s="1"/>
    </row>
  </sheetData>
  <sheetProtection selectLockedCells="1" selectUnlockedCells="1"/>
  <conditionalFormatting sqref="B2:C1001">
    <cfRule type="expression" dxfId="48" priority="14">
      <formula>$C2=4</formula>
    </cfRule>
    <cfRule type="expression" dxfId="47" priority="15">
      <formula>$C2=3</formula>
    </cfRule>
    <cfRule type="expression" dxfId="46" priority="16">
      <formula>$C2="HC"</formula>
    </cfRule>
    <cfRule type="expression" dxfId="45" priority="20">
      <formula>$C2=2</formula>
    </cfRule>
    <cfRule type="expression" dxfId="44" priority="21">
      <formula>$C2=1</formula>
    </cfRule>
  </conditionalFormatting>
  <conditionalFormatting sqref="W8">
    <cfRule type="expression" dxfId="43" priority="9" stopIfTrue="1">
      <formula>$Y2="HC"</formula>
    </cfRule>
  </conditionalFormatting>
  <conditionalFormatting sqref="X2:Y1001">
    <cfRule type="expression" dxfId="42" priority="1" stopIfTrue="1">
      <formula>$Y2=1</formula>
    </cfRule>
    <cfRule type="expression" dxfId="41" priority="2" stopIfTrue="1">
      <formula>$Y2=2</formula>
    </cfRule>
    <cfRule type="expression" dxfId="40" priority="3" stopIfTrue="1">
      <formula>$Y2=3</formula>
    </cfRule>
    <cfRule type="expression" dxfId="39" priority="4" stopIfTrue="1">
      <formula>$Y2=4</formula>
    </cfRule>
  </conditionalFormatting>
  <conditionalFormatting sqref="Z2">
    <cfRule type="expression" dxfId="38" priority="5" stopIfTrue="1">
      <formula>$Y2=1</formula>
    </cfRule>
    <cfRule type="expression" dxfId="37" priority="6" stopIfTrue="1">
      <formula>$Y2=2</formula>
    </cfRule>
    <cfRule type="expression" dxfId="36" priority="7" stopIfTrue="1">
      <formula>$Y2=3</formula>
    </cfRule>
    <cfRule type="expression" dxfId="35" priority="8" stopIfTrue="1">
      <formula>$Y2=4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tabSelected="1" zoomScale="94" zoomScaleNormal="94" workbookViewId="0">
      <selection activeCell="Z19" sqref="Z19"/>
    </sheetView>
  </sheetViews>
  <sheetFormatPr defaultColWidth="8.6640625" defaultRowHeight="13.2" x14ac:dyDescent="0.25"/>
  <cols>
    <col min="1" max="1" width="3.5546875" style="1" customWidth="1"/>
    <col min="2" max="2" width="10.21875" style="1" customWidth="1"/>
    <col min="3" max="8" width="5.6640625" style="1" customWidth="1"/>
    <col min="9" max="12" width="6" style="1" customWidth="1"/>
    <col min="13" max="24" width="6" style="1" hidden="1" customWidth="1"/>
    <col min="25" max="25" width="6.44140625" style="1" hidden="1" customWidth="1"/>
    <col min="26" max="26" width="11.6640625" style="1" customWidth="1"/>
    <col min="27" max="27" width="2.5546875" style="1" customWidth="1"/>
    <col min="28" max="28" width="3" style="1" customWidth="1"/>
    <col min="29" max="31" width="8.6640625" style="1"/>
    <col min="32" max="32" width="2.44140625" style="1" customWidth="1"/>
    <col min="33" max="16384" width="8.6640625" style="1"/>
  </cols>
  <sheetData>
    <row r="1" spans="1:31" ht="22.8" x14ac:dyDescent="0.4">
      <c r="A1" s="22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5"/>
      <c r="AA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21" x14ac:dyDescent="0.4">
      <c r="A3" s="4" t="s">
        <v>50</v>
      </c>
      <c r="AA3" s="3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12.75" customHeight="1" x14ac:dyDescent="0.3">
      <c r="A5" s="57"/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57</v>
      </c>
      <c r="J5" s="1" t="s">
        <v>58</v>
      </c>
      <c r="K5" s="1" t="s">
        <v>59</v>
      </c>
      <c r="L5" s="1" t="s">
        <v>60</v>
      </c>
      <c r="M5" s="1" t="s">
        <v>61</v>
      </c>
      <c r="N5" s="1" t="s">
        <v>62</v>
      </c>
      <c r="O5" s="1" t="s">
        <v>63</v>
      </c>
      <c r="P5" s="1" t="s">
        <v>64</v>
      </c>
      <c r="Q5" s="1" t="s">
        <v>65</v>
      </c>
      <c r="R5" s="1" t="s">
        <v>66</v>
      </c>
      <c r="S5" s="1" t="s">
        <v>67</v>
      </c>
      <c r="T5" s="1" t="s">
        <v>68</v>
      </c>
      <c r="U5" s="1" t="s">
        <v>69</v>
      </c>
      <c r="V5" s="1" t="s">
        <v>70</v>
      </c>
      <c r="W5" s="1" t="s">
        <v>71</v>
      </c>
      <c r="X5" s="1" t="s">
        <v>72</v>
      </c>
      <c r="Y5" s="1" t="s">
        <v>73</v>
      </c>
      <c r="Z5" s="1" t="s">
        <v>202</v>
      </c>
      <c r="AA5" s="3"/>
    </row>
    <row r="6" spans="1:31" ht="14.4" x14ac:dyDescent="0.3">
      <c r="A6" s="1">
        <v>1</v>
      </c>
      <c r="B6" s="191" t="s">
        <v>292</v>
      </c>
      <c r="C6">
        <v>67</v>
      </c>
      <c r="D6" s="185">
        <v>68</v>
      </c>
      <c r="E6">
        <v>75</v>
      </c>
      <c r="F6">
        <v>108</v>
      </c>
      <c r="G6">
        <v>86</v>
      </c>
      <c r="H6">
        <v>94</v>
      </c>
      <c r="I6" s="186">
        <v>106</v>
      </c>
      <c r="J6">
        <v>107</v>
      </c>
      <c r="K6" s="186">
        <v>72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 s="1">
        <f>SUM(C6:Y6)</f>
        <v>783</v>
      </c>
      <c r="AA6" s="3"/>
      <c r="AD6" s="19"/>
      <c r="AE6" s="66"/>
    </row>
    <row r="7" spans="1:31" ht="14.4" x14ac:dyDescent="0.3">
      <c r="A7" s="1">
        <v>2</v>
      </c>
      <c r="B7" s="167" t="s">
        <v>299</v>
      </c>
      <c r="C7">
        <v>76</v>
      </c>
      <c r="D7">
        <v>18</v>
      </c>
      <c r="E7">
        <v>71</v>
      </c>
      <c r="F7" s="186">
        <v>130</v>
      </c>
      <c r="G7">
        <v>80</v>
      </c>
      <c r="H7">
        <v>77</v>
      </c>
      <c r="I7">
        <v>104</v>
      </c>
      <c r="J7">
        <v>66</v>
      </c>
      <c r="K7">
        <v>56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 s="1">
        <f>SUM(C7:Y7)</f>
        <v>678</v>
      </c>
      <c r="AA7" s="3"/>
      <c r="AB7" s="58"/>
    </row>
    <row r="8" spans="1:31" ht="14.4" x14ac:dyDescent="0.3">
      <c r="A8" s="1">
        <v>3</v>
      </c>
      <c r="B8" s="167" t="s">
        <v>39</v>
      </c>
      <c r="C8">
        <v>65</v>
      </c>
      <c r="D8">
        <v>39</v>
      </c>
      <c r="E8">
        <v>69</v>
      </c>
      <c r="F8">
        <v>76</v>
      </c>
      <c r="G8">
        <v>107</v>
      </c>
      <c r="H8">
        <v>67</v>
      </c>
      <c r="I8">
        <v>70</v>
      </c>
      <c r="J8" s="186">
        <v>111</v>
      </c>
      <c r="K8">
        <v>43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 s="1">
        <f>SUM(C8:Y8)</f>
        <v>647</v>
      </c>
      <c r="AA8" s="3"/>
    </row>
    <row r="9" spans="1:31" ht="14.4" x14ac:dyDescent="0.3">
      <c r="A9" s="1">
        <v>4</v>
      </c>
      <c r="B9" s="168" t="s">
        <v>293</v>
      </c>
      <c r="C9">
        <v>43</v>
      </c>
      <c r="D9" s="185">
        <v>68</v>
      </c>
      <c r="E9">
        <v>47</v>
      </c>
      <c r="F9">
        <v>107</v>
      </c>
      <c r="G9">
        <v>82</v>
      </c>
      <c r="H9">
        <v>86</v>
      </c>
      <c r="I9">
        <v>100</v>
      </c>
      <c r="J9">
        <v>88</v>
      </c>
      <c r="K9">
        <v>17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 s="1">
        <f>SUM(C9:Y9)</f>
        <v>638</v>
      </c>
      <c r="AA9" s="3"/>
    </row>
    <row r="10" spans="1:31" ht="14.4" x14ac:dyDescent="0.3">
      <c r="A10" s="1">
        <v>5</v>
      </c>
      <c r="B10" s="168" t="s">
        <v>37</v>
      </c>
      <c r="C10">
        <v>41</v>
      </c>
      <c r="D10">
        <v>13</v>
      </c>
      <c r="E10">
        <v>77</v>
      </c>
      <c r="F10">
        <v>78</v>
      </c>
      <c r="G10" s="186">
        <v>122</v>
      </c>
      <c r="H10">
        <v>92</v>
      </c>
      <c r="I10">
        <v>71</v>
      </c>
      <c r="J10">
        <v>88</v>
      </c>
      <c r="K10">
        <v>42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 s="1">
        <f>SUM(C10:Y10)</f>
        <v>624</v>
      </c>
      <c r="AA10" s="3"/>
    </row>
    <row r="11" spans="1:31" ht="14.4" x14ac:dyDescent="0.3">
      <c r="A11" s="1">
        <v>6</v>
      </c>
      <c r="B11" s="166" t="s">
        <v>294</v>
      </c>
      <c r="C11">
        <v>57</v>
      </c>
      <c r="D11">
        <v>50</v>
      </c>
      <c r="E11">
        <v>57</v>
      </c>
      <c r="F11">
        <v>113</v>
      </c>
      <c r="G11">
        <v>66</v>
      </c>
      <c r="H11">
        <v>59</v>
      </c>
      <c r="I11">
        <v>101</v>
      </c>
      <c r="J11">
        <v>54</v>
      </c>
      <c r="K11">
        <v>30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1">
        <f>SUM(C11:Y11)</f>
        <v>587</v>
      </c>
      <c r="AA11" s="3"/>
    </row>
    <row r="12" spans="1:31" ht="14.4" x14ac:dyDescent="0.3">
      <c r="A12" s="1">
        <v>7</v>
      </c>
      <c r="B12" s="166" t="s">
        <v>301</v>
      </c>
      <c r="C12">
        <v>108</v>
      </c>
      <c r="D12">
        <v>30</v>
      </c>
      <c r="E12">
        <v>56</v>
      </c>
      <c r="F12">
        <v>102</v>
      </c>
      <c r="G12">
        <v>44</v>
      </c>
      <c r="H12">
        <v>59</v>
      </c>
      <c r="I12">
        <v>69</v>
      </c>
      <c r="J12">
        <v>51</v>
      </c>
      <c r="K12">
        <v>56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1">
        <f>SUM(C12:Y12)</f>
        <v>575</v>
      </c>
      <c r="AA12" s="3"/>
    </row>
    <row r="13" spans="1:31" ht="14.4" x14ac:dyDescent="0.3">
      <c r="A13" s="1">
        <v>8</v>
      </c>
      <c r="B13" s="167" t="s">
        <v>40</v>
      </c>
      <c r="C13">
        <v>105</v>
      </c>
      <c r="D13">
        <v>42</v>
      </c>
      <c r="E13">
        <v>42</v>
      </c>
      <c r="F13">
        <v>96</v>
      </c>
      <c r="G13">
        <v>36</v>
      </c>
      <c r="H13">
        <v>38</v>
      </c>
      <c r="I13">
        <v>95</v>
      </c>
      <c r="J13">
        <v>58</v>
      </c>
      <c r="K13">
        <v>61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1">
        <f>SUM(C13:Y13)</f>
        <v>573</v>
      </c>
      <c r="AA13" s="3"/>
    </row>
    <row r="14" spans="1:31" ht="14.4" x14ac:dyDescent="0.3">
      <c r="A14" s="1">
        <v>9</v>
      </c>
      <c r="B14" s="166" t="s">
        <v>41</v>
      </c>
      <c r="C14">
        <v>48</v>
      </c>
      <c r="D14">
        <v>22</v>
      </c>
      <c r="E14">
        <v>74</v>
      </c>
      <c r="F14">
        <v>126</v>
      </c>
      <c r="G14">
        <v>72</v>
      </c>
      <c r="H14">
        <v>71</v>
      </c>
      <c r="I14">
        <v>88</v>
      </c>
      <c r="J14">
        <v>61</v>
      </c>
      <c r="K14"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">
        <f>SUM(C14:Y14)</f>
        <v>562</v>
      </c>
      <c r="AA14" s="3"/>
    </row>
    <row r="15" spans="1:31" ht="14.4" x14ac:dyDescent="0.3">
      <c r="A15" s="1">
        <v>10</v>
      </c>
      <c r="B15" s="188" t="s">
        <v>296</v>
      </c>
      <c r="C15" s="184">
        <v>133</v>
      </c>
      <c r="D15">
        <v>18</v>
      </c>
      <c r="E15">
        <v>66</v>
      </c>
      <c r="F15">
        <v>53</v>
      </c>
      <c r="G15">
        <v>52</v>
      </c>
      <c r="H15">
        <v>59</v>
      </c>
      <c r="I15">
        <v>47</v>
      </c>
      <c r="J15">
        <v>51</v>
      </c>
      <c r="K15">
        <v>56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1">
        <f>SUM(C15:Y15)</f>
        <v>535</v>
      </c>
      <c r="AA15" s="3"/>
    </row>
    <row r="16" spans="1:31" ht="14.4" x14ac:dyDescent="0.3">
      <c r="A16" s="1">
        <v>11</v>
      </c>
      <c r="B16" s="167" t="s">
        <v>302</v>
      </c>
      <c r="C16">
        <v>53</v>
      </c>
      <c r="D16">
        <v>15</v>
      </c>
      <c r="E16" s="186">
        <v>81</v>
      </c>
      <c r="F16">
        <v>58</v>
      </c>
      <c r="G16">
        <v>88</v>
      </c>
      <c r="H16" s="186">
        <v>98</v>
      </c>
      <c r="I16">
        <v>38</v>
      </c>
      <c r="J16">
        <v>74</v>
      </c>
      <c r="K16">
        <v>24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1">
        <f>SUM(C16:Y16)</f>
        <v>529</v>
      </c>
      <c r="AA16" s="3"/>
    </row>
    <row r="17" spans="1:31" ht="14.4" x14ac:dyDescent="0.3">
      <c r="A17" s="1">
        <v>12</v>
      </c>
      <c r="B17" s="167" t="s">
        <v>300</v>
      </c>
      <c r="C17">
        <v>80</v>
      </c>
      <c r="D17">
        <v>16</v>
      </c>
      <c r="E17">
        <v>32</v>
      </c>
      <c r="F17">
        <v>91</v>
      </c>
      <c r="G17">
        <v>84</v>
      </c>
      <c r="H17">
        <v>32</v>
      </c>
      <c r="I17">
        <v>57</v>
      </c>
      <c r="J17">
        <v>55</v>
      </c>
      <c r="K17">
        <v>30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 s="1">
        <f>SUM(C17:Y17)</f>
        <v>477</v>
      </c>
      <c r="AA17" s="3"/>
    </row>
    <row r="18" spans="1:31" ht="14.4" x14ac:dyDescent="0.3">
      <c r="A18" s="1">
        <v>13</v>
      </c>
      <c r="B18" s="167" t="s">
        <v>42</v>
      </c>
      <c r="C18">
        <v>61</v>
      </c>
      <c r="D18">
        <v>16</v>
      </c>
      <c r="E18">
        <v>42</v>
      </c>
      <c r="F18">
        <v>66</v>
      </c>
      <c r="G18">
        <v>61</v>
      </c>
      <c r="H18">
        <v>44</v>
      </c>
      <c r="I18">
        <v>91</v>
      </c>
      <c r="J18">
        <v>12</v>
      </c>
      <c r="K18">
        <v>43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 s="1">
        <f>SUM(C18:Y18)</f>
        <v>436</v>
      </c>
      <c r="AA18" s="3"/>
    </row>
    <row r="19" spans="1:31" ht="14.4" x14ac:dyDescent="0.3">
      <c r="A19" s="1">
        <v>14</v>
      </c>
      <c r="B19" s="167" t="s">
        <v>295</v>
      </c>
      <c r="C19">
        <v>62</v>
      </c>
      <c r="D19">
        <v>49</v>
      </c>
      <c r="E19">
        <v>21</v>
      </c>
      <c r="F19">
        <v>69</v>
      </c>
      <c r="G19">
        <v>39</v>
      </c>
      <c r="H19">
        <v>25</v>
      </c>
      <c r="I19">
        <v>82</v>
      </c>
      <c r="J19">
        <v>31</v>
      </c>
      <c r="K19">
        <v>58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1">
        <f>SUM(C19:Y19)</f>
        <v>436</v>
      </c>
      <c r="AA19" s="3"/>
    </row>
    <row r="20" spans="1:3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2" spans="1:31" x14ac:dyDescent="0.25">
      <c r="B22"/>
      <c r="C22" s="3" t="s">
        <v>74</v>
      </c>
      <c r="D22" s="3"/>
      <c r="E22" s="3"/>
      <c r="F22" s="3"/>
      <c r="G22"/>
      <c r="H22"/>
      <c r="I22"/>
      <c r="J22"/>
      <c r="K22"/>
      <c r="L22"/>
      <c r="S22" s="67" t="s">
        <v>75</v>
      </c>
      <c r="T22" s="67"/>
      <c r="AB22" s="58"/>
      <c r="AD22" s="19"/>
      <c r="AE22" s="66"/>
    </row>
    <row r="23" spans="1:31" x14ac:dyDescent="0.25">
      <c r="B23"/>
      <c r="C23" s="29" t="s">
        <v>76</v>
      </c>
      <c r="F23"/>
      <c r="G23"/>
      <c r="H23"/>
      <c r="I23"/>
      <c r="J23"/>
      <c r="K23"/>
      <c r="L23"/>
      <c r="S23" s="142" t="s">
        <v>77</v>
      </c>
      <c r="T23" s="142"/>
      <c r="U23" s="142"/>
    </row>
    <row r="24" spans="1:31" x14ac:dyDescent="0.25">
      <c r="B24"/>
      <c r="C24" s="66" t="s">
        <v>78</v>
      </c>
      <c r="F24"/>
      <c r="G24"/>
      <c r="H24"/>
      <c r="I24"/>
      <c r="J24"/>
      <c r="K24"/>
      <c r="L24"/>
      <c r="S24" s="143" t="s">
        <v>212</v>
      </c>
      <c r="T24" s="143"/>
      <c r="U24" s="143"/>
      <c r="V24" s="143"/>
    </row>
    <row r="25" spans="1:31" ht="15.6" x14ac:dyDescent="0.3">
      <c r="C25" s="99"/>
      <c r="E25" s="99"/>
      <c r="F25" s="99"/>
      <c r="G25" s="100"/>
      <c r="H25" s="99"/>
      <c r="I25" s="99"/>
      <c r="J25" s="99"/>
      <c r="K25" s="99"/>
      <c r="L25" s="99"/>
      <c r="M25" s="99"/>
      <c r="N25" s="99"/>
      <c r="O25" s="99"/>
      <c r="P25" s="99"/>
      <c r="S25" s="66" t="s">
        <v>79</v>
      </c>
    </row>
    <row r="26" spans="1:31" ht="15.6" x14ac:dyDescent="0.3">
      <c r="D26" s="99"/>
      <c r="E26" s="99"/>
      <c r="F26" s="99"/>
      <c r="G26" s="99"/>
      <c r="H26" s="100"/>
      <c r="I26" s="99"/>
      <c r="J26" s="99"/>
      <c r="K26" s="99"/>
      <c r="L26" s="99"/>
      <c r="M26" s="99"/>
      <c r="N26" s="99"/>
      <c r="O26" s="99"/>
      <c r="P26" s="99"/>
      <c r="Q26" s="99"/>
    </row>
    <row r="27" spans="1:31" ht="15.6" x14ac:dyDescent="0.3">
      <c r="C27" s="99"/>
      <c r="D27" s="99"/>
      <c r="E27" s="99"/>
      <c r="F27" s="99"/>
      <c r="G27" s="99"/>
      <c r="H27" s="99"/>
      <c r="I27" s="100"/>
      <c r="J27" s="99"/>
      <c r="K27" s="99"/>
      <c r="L27" s="99"/>
      <c r="M27" s="99"/>
      <c r="N27" s="99"/>
      <c r="O27" s="99"/>
      <c r="P27" s="99"/>
      <c r="Q27" s="99"/>
      <c r="R27" s="99"/>
    </row>
    <row r="31" spans="1:31" x14ac:dyDescent="0.25">
      <c r="G31"/>
      <c r="H31"/>
      <c r="I31"/>
      <c r="J31"/>
      <c r="K31"/>
      <c r="L31"/>
      <c r="M31"/>
      <c r="N31"/>
      <c r="O31"/>
      <c r="P31"/>
      <c r="Q31"/>
      <c r="R31"/>
      <c r="S31"/>
    </row>
  </sheetData>
  <sheetProtection selectLockedCells="1" selectUnlockedCells="1"/>
  <sortState xmlns:xlrd2="http://schemas.microsoft.com/office/spreadsheetml/2017/richdata2" ref="B6:Z19">
    <sortCondition descending="1" ref="Z6:Z19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84"/>
  <sheetViews>
    <sheetView topLeftCell="A93" zoomScale="94" zoomScaleNormal="94" workbookViewId="0">
      <selection sqref="A1:AB99"/>
    </sheetView>
  </sheetViews>
  <sheetFormatPr defaultColWidth="8.6640625" defaultRowHeight="13.2" x14ac:dyDescent="0.25"/>
  <cols>
    <col min="1" max="1" width="4.109375" style="1" customWidth="1"/>
    <col min="2" max="2" width="22" style="1" customWidth="1"/>
    <col min="3" max="3" width="3.88671875" style="132" customWidth="1"/>
    <col min="4" max="12" width="3.33203125" style="1" customWidth="1"/>
    <col min="13" max="25" width="3.33203125" style="1" hidden="1" customWidth="1"/>
    <col min="26" max="26" width="2.6640625" style="1" customWidth="1"/>
    <col min="27" max="27" width="6" style="1" customWidth="1"/>
    <col min="28" max="29" width="2.44140625" style="1" customWidth="1"/>
    <col min="30" max="30" width="11.5546875" style="1" customWidth="1"/>
    <col min="31" max="31" width="8.6640625" style="1"/>
    <col min="32" max="32" width="17.6640625" style="1" customWidth="1"/>
    <col min="33" max="34" width="9.109375" style="1" customWidth="1"/>
    <col min="35" max="35" width="15.5546875" style="1" customWidth="1"/>
    <col min="36" max="37" width="8.6640625" style="1"/>
    <col min="38" max="38" width="21.33203125" style="1" customWidth="1"/>
    <col min="39" max="40" width="8.6640625" style="1"/>
    <col min="41" max="41" width="17" style="1" customWidth="1"/>
    <col min="42" max="16384" width="8.6640625" style="1"/>
  </cols>
  <sheetData>
    <row r="1" spans="1:41" ht="22.8" x14ac:dyDescent="0.4">
      <c r="A1" s="22" t="s">
        <v>196</v>
      </c>
      <c r="B1" s="2"/>
      <c r="C1" s="1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  <c r="AA1" s="68"/>
      <c r="AB1" s="3"/>
    </row>
    <row r="2" spans="1:41" x14ac:dyDescent="0.25">
      <c r="A2" s="3"/>
      <c r="B2" s="3"/>
      <c r="C2" s="13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0"/>
      <c r="AA2" s="3"/>
      <c r="AB2" s="3"/>
    </row>
    <row r="3" spans="1:41" ht="21" x14ac:dyDescent="0.4">
      <c r="A3" s="4" t="s">
        <v>80</v>
      </c>
      <c r="Z3" s="70"/>
      <c r="AB3" s="3"/>
    </row>
    <row r="4" spans="1:41" ht="15.6" x14ac:dyDescent="0.3">
      <c r="A4" s="23"/>
      <c r="B4" s="24"/>
      <c r="C4" s="13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"/>
      <c r="AA4" s="3"/>
      <c r="AB4" s="3"/>
    </row>
    <row r="5" spans="1:41" ht="12.75" customHeight="1" x14ac:dyDescent="0.25">
      <c r="D5" s="71">
        <v>1</v>
      </c>
      <c r="E5" s="71">
        <v>2</v>
      </c>
      <c r="F5" s="72">
        <v>3</v>
      </c>
      <c r="G5" s="72">
        <v>4</v>
      </c>
      <c r="H5" s="72">
        <v>5</v>
      </c>
      <c r="I5" s="72">
        <v>6</v>
      </c>
      <c r="J5" s="72">
        <v>7</v>
      </c>
      <c r="K5" s="72">
        <v>8</v>
      </c>
      <c r="L5" s="72">
        <v>9</v>
      </c>
      <c r="M5" s="72">
        <v>10</v>
      </c>
      <c r="N5" s="72">
        <v>11</v>
      </c>
      <c r="O5" s="72">
        <v>12</v>
      </c>
      <c r="P5" s="72">
        <v>13</v>
      </c>
      <c r="Q5" s="72">
        <v>14</v>
      </c>
      <c r="R5" s="72">
        <v>15</v>
      </c>
      <c r="S5" s="72">
        <v>16</v>
      </c>
      <c r="T5" s="72">
        <v>17</v>
      </c>
      <c r="U5" s="72">
        <v>18</v>
      </c>
      <c r="V5" s="72">
        <v>19</v>
      </c>
      <c r="W5" s="72">
        <v>20</v>
      </c>
      <c r="X5" s="72">
        <v>21</v>
      </c>
      <c r="Y5" s="71" t="s">
        <v>81</v>
      </c>
      <c r="Z5" s="73"/>
      <c r="AA5" s="1" t="s">
        <v>82</v>
      </c>
      <c r="AB5" s="3"/>
    </row>
    <row r="6" spans="1:41" ht="14.4" x14ac:dyDescent="0.3">
      <c r="A6" s="1">
        <v>1</v>
      </c>
      <c r="B6" s="97" t="s">
        <v>164</v>
      </c>
      <c r="C6" s="138">
        <v>3</v>
      </c>
      <c r="D6" t="s">
        <v>304</v>
      </c>
      <c r="E6" t="s">
        <v>304</v>
      </c>
      <c r="F6">
        <v>40</v>
      </c>
      <c r="G6" t="s">
        <v>304</v>
      </c>
      <c r="H6">
        <v>16</v>
      </c>
      <c r="I6">
        <v>35</v>
      </c>
      <c r="J6" t="s">
        <v>304</v>
      </c>
      <c r="K6">
        <v>40</v>
      </c>
      <c r="L6">
        <v>16</v>
      </c>
      <c r="M6"/>
      <c r="N6"/>
      <c r="O6"/>
      <c r="P6"/>
      <c r="Q6"/>
      <c r="R6"/>
      <c r="S6"/>
      <c r="T6"/>
      <c r="U6"/>
      <c r="V6"/>
      <c r="W6"/>
      <c r="X6"/>
      <c r="Y6"/>
      <c r="Z6" s="74"/>
      <c r="AA6" s="1">
        <f>SUM(D6:Y6)</f>
        <v>147</v>
      </c>
      <c r="AB6" s="3"/>
    </row>
    <row r="7" spans="1:41" ht="14.4" x14ac:dyDescent="0.3">
      <c r="A7" s="1">
        <v>2</v>
      </c>
      <c r="B7" s="169" t="s">
        <v>152</v>
      </c>
      <c r="C7" s="139">
        <v>4</v>
      </c>
      <c r="D7" t="s">
        <v>304</v>
      </c>
      <c r="E7" t="s">
        <v>304</v>
      </c>
      <c r="F7">
        <v>15</v>
      </c>
      <c r="G7" t="s">
        <v>304</v>
      </c>
      <c r="H7">
        <v>12</v>
      </c>
      <c r="I7">
        <v>5</v>
      </c>
      <c r="J7" t="s">
        <v>304</v>
      </c>
      <c r="K7">
        <v>23</v>
      </c>
      <c r="L7">
        <v>50</v>
      </c>
      <c r="M7"/>
      <c r="N7"/>
      <c r="O7"/>
      <c r="P7"/>
      <c r="Q7"/>
      <c r="R7"/>
      <c r="S7"/>
      <c r="T7"/>
      <c r="U7"/>
      <c r="V7"/>
      <c r="W7"/>
      <c r="X7"/>
      <c r="Y7"/>
      <c r="Z7" s="74"/>
      <c r="AA7" s="1">
        <f>SUM(D7:Y7)</f>
        <v>105</v>
      </c>
      <c r="AB7" s="3"/>
      <c r="AD7" s="17" t="s">
        <v>22</v>
      </c>
      <c r="AF7" s="27"/>
      <c r="AI7" s="27"/>
      <c r="AL7" s="27"/>
      <c r="AO7" s="27"/>
    </row>
    <row r="8" spans="1:41" ht="14.4" x14ac:dyDescent="0.3">
      <c r="A8" s="1">
        <v>3</v>
      </c>
      <c r="B8" s="171" t="s">
        <v>223</v>
      </c>
      <c r="C8" s="136">
        <v>2</v>
      </c>
      <c r="D8" t="s">
        <v>304</v>
      </c>
      <c r="E8" t="s">
        <v>304</v>
      </c>
      <c r="F8">
        <v>22</v>
      </c>
      <c r="G8" t="s">
        <v>304</v>
      </c>
      <c r="H8">
        <v>19</v>
      </c>
      <c r="I8">
        <v>17</v>
      </c>
      <c r="J8" t="s">
        <v>304</v>
      </c>
      <c r="K8">
        <v>22</v>
      </c>
      <c r="L8" t="s">
        <v>304</v>
      </c>
      <c r="M8"/>
      <c r="N8"/>
      <c r="O8"/>
      <c r="P8"/>
      <c r="Q8"/>
      <c r="R8"/>
      <c r="S8"/>
      <c r="T8"/>
      <c r="U8"/>
      <c r="V8"/>
      <c r="W8"/>
      <c r="X8"/>
      <c r="Y8"/>
      <c r="Z8" s="74"/>
      <c r="AA8" s="1">
        <f>SUM(D8:Y8)</f>
        <v>80</v>
      </c>
      <c r="AB8" s="3"/>
      <c r="AD8" s="18" t="s">
        <v>23</v>
      </c>
      <c r="AF8" s="28"/>
      <c r="AI8" s="28"/>
      <c r="AL8" s="28"/>
      <c r="AO8" s="28"/>
    </row>
    <row r="9" spans="1:41" ht="14.4" x14ac:dyDescent="0.3">
      <c r="A9" s="1">
        <v>4</v>
      </c>
      <c r="B9" s="97" t="s">
        <v>225</v>
      </c>
      <c r="C9" s="138">
        <v>3</v>
      </c>
      <c r="D9" t="s">
        <v>304</v>
      </c>
      <c r="E9" t="s">
        <v>304</v>
      </c>
      <c r="F9">
        <v>8</v>
      </c>
      <c r="G9" t="s">
        <v>304</v>
      </c>
      <c r="H9">
        <v>20</v>
      </c>
      <c r="I9">
        <v>16</v>
      </c>
      <c r="J9" t="s">
        <v>304</v>
      </c>
      <c r="K9">
        <v>25</v>
      </c>
      <c r="L9">
        <v>7</v>
      </c>
      <c r="M9"/>
      <c r="N9"/>
      <c r="O9"/>
      <c r="P9"/>
      <c r="Q9"/>
      <c r="R9"/>
      <c r="S9"/>
      <c r="T9"/>
      <c r="U9"/>
      <c r="V9"/>
      <c r="W9"/>
      <c r="X9"/>
      <c r="Y9"/>
      <c r="Z9" s="74"/>
      <c r="AA9" s="1">
        <f>SUM(D9:Y9)</f>
        <v>76</v>
      </c>
      <c r="AB9" s="3"/>
      <c r="AD9" s="19" t="s">
        <v>24</v>
      </c>
      <c r="AF9" s="28"/>
      <c r="AG9" s="30"/>
      <c r="AI9" s="28"/>
      <c r="AL9" s="28"/>
      <c r="AO9" s="28"/>
    </row>
    <row r="10" spans="1:41" ht="14.4" x14ac:dyDescent="0.3">
      <c r="A10" s="1">
        <v>5</v>
      </c>
      <c r="B10" s="169" t="s">
        <v>277</v>
      </c>
      <c r="C10" s="139">
        <v>4</v>
      </c>
      <c r="D10" t="s">
        <v>304</v>
      </c>
      <c r="E10">
        <v>50</v>
      </c>
      <c r="F10"/>
      <c r="G10" t="s">
        <v>304</v>
      </c>
      <c r="H10" t="s">
        <v>304</v>
      </c>
      <c r="I10" t="s">
        <v>304</v>
      </c>
      <c r="J10">
        <v>25</v>
      </c>
      <c r="K10" t="s">
        <v>304</v>
      </c>
      <c r="L10" t="s">
        <v>304</v>
      </c>
      <c r="M10"/>
      <c r="N10"/>
      <c r="O10"/>
      <c r="P10"/>
      <c r="Q10"/>
      <c r="R10"/>
      <c r="S10"/>
      <c r="T10"/>
      <c r="U10"/>
      <c r="V10"/>
      <c r="W10"/>
      <c r="X10"/>
      <c r="Y10"/>
      <c r="Z10" s="74"/>
      <c r="AA10" s="1">
        <f>SUM(D10:Y10)</f>
        <v>75</v>
      </c>
      <c r="AB10" s="3"/>
      <c r="AD10" s="20" t="s">
        <v>25</v>
      </c>
      <c r="AF10" s="28"/>
      <c r="AG10" s="30"/>
      <c r="AI10" s="28"/>
      <c r="AL10" s="28"/>
      <c r="AO10" s="28"/>
    </row>
    <row r="11" spans="1:41" ht="14.4" x14ac:dyDescent="0.3">
      <c r="A11" s="1">
        <v>6</v>
      </c>
      <c r="B11" s="97" t="s">
        <v>166</v>
      </c>
      <c r="C11" s="138">
        <v>3</v>
      </c>
      <c r="D11">
        <v>20</v>
      </c>
      <c r="E11" t="s">
        <v>304</v>
      </c>
      <c r="F11" t="s">
        <v>304</v>
      </c>
      <c r="G11" t="s">
        <v>304</v>
      </c>
      <c r="H11" t="s">
        <v>304</v>
      </c>
      <c r="I11" t="s">
        <v>304</v>
      </c>
      <c r="J11" t="s">
        <v>304</v>
      </c>
      <c r="K11">
        <v>16</v>
      </c>
      <c r="L11">
        <v>25</v>
      </c>
      <c r="M11"/>
      <c r="N11"/>
      <c r="O11"/>
      <c r="P11"/>
      <c r="Q11"/>
      <c r="R11"/>
      <c r="S11"/>
      <c r="T11"/>
      <c r="U11"/>
      <c r="V11"/>
      <c r="W11"/>
      <c r="X11"/>
      <c r="Y11"/>
      <c r="Z11" s="74"/>
      <c r="AA11" s="1">
        <f>SUM(D11:Y11)</f>
        <v>61</v>
      </c>
      <c r="AB11" s="3"/>
      <c r="AD11" s="21" t="s">
        <v>26</v>
      </c>
      <c r="AF11" s="27"/>
      <c r="AG11" s="30"/>
      <c r="AI11" s="27"/>
      <c r="AL11" s="28"/>
      <c r="AO11" s="27"/>
    </row>
    <row r="12" spans="1:41" ht="14.4" x14ac:dyDescent="0.3">
      <c r="A12" s="1">
        <v>7</v>
      </c>
      <c r="B12" s="92" t="s">
        <v>4</v>
      </c>
      <c r="C12" s="134" t="s">
        <v>104</v>
      </c>
      <c r="D12">
        <v>13</v>
      </c>
      <c r="E12">
        <v>5</v>
      </c>
      <c r="F12" t="s">
        <v>304</v>
      </c>
      <c r="G12">
        <v>20</v>
      </c>
      <c r="H12" t="s">
        <v>304</v>
      </c>
      <c r="I12" t="s">
        <v>304</v>
      </c>
      <c r="J12">
        <v>17</v>
      </c>
      <c r="K12">
        <v>5</v>
      </c>
      <c r="L12" t="s">
        <v>304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 s="74"/>
      <c r="AA12" s="1">
        <f>SUM(D12:Y12)</f>
        <v>60</v>
      </c>
      <c r="AB12" s="3"/>
      <c r="AF12" s="33"/>
      <c r="AG12" s="30"/>
      <c r="AI12" s="33"/>
      <c r="AL12" s="33"/>
      <c r="AO12" s="33"/>
    </row>
    <row r="13" spans="1:41" ht="14.4" x14ac:dyDescent="0.3">
      <c r="A13" s="1">
        <v>8</v>
      </c>
      <c r="B13" s="92" t="s">
        <v>213</v>
      </c>
      <c r="C13" s="134" t="s">
        <v>104</v>
      </c>
      <c r="D13">
        <v>9</v>
      </c>
      <c r="E13">
        <v>6</v>
      </c>
      <c r="F13" t="s">
        <v>304</v>
      </c>
      <c r="G13">
        <v>17</v>
      </c>
      <c r="H13" t="s">
        <v>304</v>
      </c>
      <c r="I13" t="s">
        <v>304</v>
      </c>
      <c r="J13">
        <v>20</v>
      </c>
      <c r="K13">
        <v>7</v>
      </c>
      <c r="L13" t="s">
        <v>304</v>
      </c>
      <c r="M13"/>
      <c r="N13"/>
      <c r="O13"/>
      <c r="P13"/>
      <c r="Q13"/>
      <c r="R13"/>
      <c r="S13"/>
      <c r="T13"/>
      <c r="U13"/>
      <c r="V13"/>
      <c r="W13"/>
      <c r="X13"/>
      <c r="Y13"/>
      <c r="Z13" s="74"/>
      <c r="AA13" s="1">
        <f>SUM(D13:Y13)</f>
        <v>59</v>
      </c>
      <c r="AB13" s="3"/>
      <c r="AF13" s="33"/>
      <c r="AG13" s="34"/>
      <c r="AI13" s="33"/>
      <c r="AL13" s="33"/>
      <c r="AO13" s="33"/>
    </row>
    <row r="14" spans="1:41" ht="14.4" x14ac:dyDescent="0.3">
      <c r="A14" s="1">
        <v>9</v>
      </c>
      <c r="B14" s="97" t="s">
        <v>119</v>
      </c>
      <c r="C14" s="138">
        <v>3</v>
      </c>
      <c r="D14" t="s">
        <v>304</v>
      </c>
      <c r="E14" t="s">
        <v>304</v>
      </c>
      <c r="F14" t="s">
        <v>304</v>
      </c>
      <c r="G14" t="s">
        <v>304</v>
      </c>
      <c r="H14">
        <v>30</v>
      </c>
      <c r="I14">
        <v>17</v>
      </c>
      <c r="J14" t="s">
        <v>304</v>
      </c>
      <c r="K14">
        <v>12</v>
      </c>
      <c r="L14" t="s">
        <v>304</v>
      </c>
      <c r="M14"/>
      <c r="N14"/>
      <c r="O14"/>
      <c r="P14"/>
      <c r="Q14"/>
      <c r="R14"/>
      <c r="S14"/>
      <c r="T14"/>
      <c r="U14"/>
      <c r="V14"/>
      <c r="W14"/>
      <c r="X14"/>
      <c r="Y14"/>
      <c r="Z14" s="74"/>
      <c r="AA14" s="1">
        <f>SUM(D14:Y14)</f>
        <v>59</v>
      </c>
      <c r="AB14" s="3"/>
      <c r="AF14" s="35"/>
      <c r="AG14" s="36"/>
      <c r="AI14" s="34"/>
      <c r="AL14" s="34"/>
      <c r="AO14" s="37"/>
    </row>
    <row r="15" spans="1:41" ht="14.4" x14ac:dyDescent="0.3">
      <c r="A15" s="1">
        <v>10</v>
      </c>
      <c r="B15" s="171" t="s">
        <v>222</v>
      </c>
      <c r="C15" s="136">
        <v>2</v>
      </c>
      <c r="D15" t="s">
        <v>304</v>
      </c>
      <c r="E15" t="s">
        <v>304</v>
      </c>
      <c r="F15">
        <v>26</v>
      </c>
      <c r="G15" t="s">
        <v>304</v>
      </c>
      <c r="H15">
        <v>10</v>
      </c>
      <c r="I15">
        <v>22</v>
      </c>
      <c r="J15" t="s">
        <v>304</v>
      </c>
      <c r="K15" t="s">
        <v>304</v>
      </c>
      <c r="L15" t="s">
        <v>304</v>
      </c>
      <c r="M15"/>
      <c r="N15"/>
      <c r="O15"/>
      <c r="P15"/>
      <c r="Q15"/>
      <c r="R15"/>
      <c r="S15"/>
      <c r="T15"/>
      <c r="U15"/>
      <c r="V15"/>
      <c r="W15"/>
      <c r="X15"/>
      <c r="Y15"/>
      <c r="Z15" s="74"/>
      <c r="AA15" s="1">
        <f>SUM(D15:Y15)</f>
        <v>58</v>
      </c>
      <c r="AB15" s="3"/>
      <c r="AF15" s="36"/>
      <c r="AG15" s="36"/>
      <c r="AI15" s="36"/>
      <c r="AL15" s="34"/>
      <c r="AO15" s="36"/>
    </row>
    <row r="16" spans="1:41" ht="14.4" x14ac:dyDescent="0.3">
      <c r="A16" s="1">
        <v>11</v>
      </c>
      <c r="B16" s="97" t="s">
        <v>226</v>
      </c>
      <c r="C16" s="138">
        <v>3</v>
      </c>
      <c r="D16" t="s">
        <v>304</v>
      </c>
      <c r="E16" t="s">
        <v>304</v>
      </c>
      <c r="F16">
        <v>11</v>
      </c>
      <c r="G16" t="s">
        <v>304</v>
      </c>
      <c r="H16">
        <v>15</v>
      </c>
      <c r="I16" t="s">
        <v>304</v>
      </c>
      <c r="J16" t="s">
        <v>304</v>
      </c>
      <c r="K16">
        <v>23</v>
      </c>
      <c r="L16" t="s">
        <v>304</v>
      </c>
      <c r="M16"/>
      <c r="N16"/>
      <c r="O16"/>
      <c r="P16"/>
      <c r="Q16"/>
      <c r="R16"/>
      <c r="S16"/>
      <c r="T16"/>
      <c r="U16"/>
      <c r="V16"/>
      <c r="W16"/>
      <c r="X16"/>
      <c r="Y16"/>
      <c r="Z16" s="74"/>
      <c r="AA16" s="1">
        <f>SUM(D16:Y16)</f>
        <v>49</v>
      </c>
      <c r="AB16" s="3"/>
      <c r="AF16" s="38"/>
      <c r="AG16" s="34"/>
      <c r="AI16" s="39"/>
      <c r="AL16" s="35"/>
      <c r="AO16" s="40"/>
    </row>
    <row r="17" spans="1:41" ht="14.4" x14ac:dyDescent="0.3">
      <c r="A17" s="1">
        <v>12</v>
      </c>
      <c r="B17" s="97" t="s">
        <v>228</v>
      </c>
      <c r="C17" s="138">
        <v>3</v>
      </c>
      <c r="D17">
        <v>5</v>
      </c>
      <c r="E17" t="s">
        <v>304</v>
      </c>
      <c r="F17" t="s">
        <v>304</v>
      </c>
      <c r="G17">
        <v>5</v>
      </c>
      <c r="H17" t="s">
        <v>304</v>
      </c>
      <c r="I17" t="s">
        <v>304</v>
      </c>
      <c r="J17">
        <v>9</v>
      </c>
      <c r="K17" t="s">
        <v>304</v>
      </c>
      <c r="L17">
        <v>30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 s="74"/>
      <c r="AA17" s="1">
        <f>SUM(D17:Y17)</f>
        <v>49</v>
      </c>
      <c r="AB17" s="3"/>
      <c r="AF17" s="39"/>
      <c r="AG17" s="36"/>
      <c r="AI17" s="40"/>
      <c r="AL17" s="39"/>
      <c r="AO17" s="39"/>
    </row>
    <row r="18" spans="1:41" ht="14.4" x14ac:dyDescent="0.3">
      <c r="A18" s="1">
        <v>13</v>
      </c>
      <c r="B18" s="170" t="s">
        <v>117</v>
      </c>
      <c r="C18" s="135">
        <v>1</v>
      </c>
      <c r="D18" t="s">
        <v>304</v>
      </c>
      <c r="E18" t="s">
        <v>304</v>
      </c>
      <c r="F18">
        <v>14</v>
      </c>
      <c r="G18" t="s">
        <v>304</v>
      </c>
      <c r="H18">
        <v>8</v>
      </c>
      <c r="I18">
        <v>25</v>
      </c>
      <c r="J18" t="s">
        <v>304</v>
      </c>
      <c r="K18" t="s">
        <v>304</v>
      </c>
      <c r="L18" t="s">
        <v>304</v>
      </c>
      <c r="M18"/>
      <c r="N18"/>
      <c r="O18"/>
      <c r="P18"/>
      <c r="Q18"/>
      <c r="R18"/>
      <c r="S18"/>
      <c r="T18"/>
      <c r="U18"/>
      <c r="V18"/>
      <c r="W18"/>
      <c r="X18"/>
      <c r="Y18"/>
      <c r="Z18" s="74"/>
      <c r="AA18" s="1">
        <f>SUM(D18:Y18)</f>
        <v>47</v>
      </c>
      <c r="AB18" s="3"/>
      <c r="AF18" s="40"/>
      <c r="AG18" s="40"/>
      <c r="AI18" s="38"/>
      <c r="AL18" s="39"/>
      <c r="AO18" s="41"/>
    </row>
    <row r="19" spans="1:41" ht="14.4" x14ac:dyDescent="0.3">
      <c r="A19" s="1">
        <v>14</v>
      </c>
      <c r="B19" s="169" t="s">
        <v>174</v>
      </c>
      <c r="C19" s="139">
        <v>4</v>
      </c>
      <c r="D19" t="s">
        <v>304</v>
      </c>
      <c r="E19">
        <v>43</v>
      </c>
      <c r="F19" t="s">
        <v>304</v>
      </c>
      <c r="G19" t="s">
        <v>304</v>
      </c>
      <c r="H19" t="s">
        <v>304</v>
      </c>
      <c r="I19" t="s">
        <v>304</v>
      </c>
      <c r="J19" t="s">
        <v>304</v>
      </c>
      <c r="K19" t="s">
        <v>304</v>
      </c>
      <c r="L19" t="s">
        <v>304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 s="74"/>
      <c r="AA19" s="1">
        <f>SUM(D19:Y19)</f>
        <v>43</v>
      </c>
      <c r="AB19" s="3"/>
      <c r="AF19" s="42"/>
      <c r="AG19" s="40"/>
      <c r="AI19" s="38"/>
      <c r="AL19" s="43"/>
      <c r="AO19" s="35"/>
    </row>
    <row r="20" spans="1:41" ht="14.4" x14ac:dyDescent="0.3">
      <c r="A20" s="1">
        <v>15</v>
      </c>
      <c r="B20" s="169" t="s">
        <v>243</v>
      </c>
      <c r="C20" s="139">
        <v>4</v>
      </c>
      <c r="D20">
        <v>43</v>
      </c>
      <c r="E20" t="s">
        <v>304</v>
      </c>
      <c r="F20" t="s">
        <v>304</v>
      </c>
      <c r="G20" t="s">
        <v>304</v>
      </c>
      <c r="H20" t="s">
        <v>304</v>
      </c>
      <c r="I20" t="s">
        <v>304</v>
      </c>
      <c r="J20" t="s">
        <v>304</v>
      </c>
      <c r="K20" t="s">
        <v>304</v>
      </c>
      <c r="L20" t="s">
        <v>304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 s="74"/>
      <c r="AA20" s="1">
        <f>SUM(D20:Y20)</f>
        <v>43</v>
      </c>
      <c r="AB20" s="3"/>
      <c r="AF20" s="42"/>
      <c r="AG20" s="43"/>
      <c r="AI20" s="42"/>
      <c r="AL20" s="42"/>
      <c r="AO20" s="42"/>
    </row>
    <row r="21" spans="1:41" ht="14.4" x14ac:dyDescent="0.3">
      <c r="A21" s="1">
        <v>16</v>
      </c>
      <c r="B21" s="169" t="s">
        <v>275</v>
      </c>
      <c r="C21" s="139">
        <v>4</v>
      </c>
      <c r="D21" t="s">
        <v>304</v>
      </c>
      <c r="E21" t="s">
        <v>304</v>
      </c>
      <c r="F21">
        <v>8</v>
      </c>
      <c r="G21" t="s">
        <v>304</v>
      </c>
      <c r="H21">
        <v>22</v>
      </c>
      <c r="I21">
        <v>13</v>
      </c>
      <c r="J21" t="s">
        <v>304</v>
      </c>
      <c r="K21" t="s">
        <v>304</v>
      </c>
      <c r="L21" t="s">
        <v>304</v>
      </c>
      <c r="M21"/>
      <c r="N21"/>
      <c r="O21"/>
      <c r="P21"/>
      <c r="Q21"/>
      <c r="R21"/>
      <c r="S21"/>
      <c r="T21"/>
      <c r="U21"/>
      <c r="V21"/>
      <c r="W21"/>
      <c r="X21"/>
      <c r="Y21"/>
      <c r="Z21" s="74"/>
      <c r="AA21" s="1">
        <f>SUM(D21:Y21)</f>
        <v>43</v>
      </c>
      <c r="AB21" s="3"/>
      <c r="AF21" s="44"/>
      <c r="AG21" s="42"/>
      <c r="AI21" s="43"/>
      <c r="AL21" s="43"/>
      <c r="AO21" s="45"/>
    </row>
    <row r="22" spans="1:41" ht="14.4" x14ac:dyDescent="0.3">
      <c r="A22" s="1">
        <v>17</v>
      </c>
      <c r="B22" s="169" t="s">
        <v>177</v>
      </c>
      <c r="C22" s="139">
        <v>4</v>
      </c>
      <c r="D22">
        <v>12</v>
      </c>
      <c r="E22" t="s">
        <v>304</v>
      </c>
      <c r="F22" t="s">
        <v>304</v>
      </c>
      <c r="G22" t="s">
        <v>304</v>
      </c>
      <c r="H22" t="s">
        <v>304</v>
      </c>
      <c r="I22" t="s">
        <v>304</v>
      </c>
      <c r="J22">
        <v>28</v>
      </c>
      <c r="K22" t="s">
        <v>304</v>
      </c>
      <c r="L22" t="s">
        <v>304</v>
      </c>
      <c r="M22"/>
      <c r="N22"/>
      <c r="O22"/>
      <c r="P22"/>
      <c r="Q22"/>
      <c r="R22"/>
      <c r="S22"/>
      <c r="T22"/>
      <c r="U22"/>
      <c r="V22"/>
      <c r="W22"/>
      <c r="X22"/>
      <c r="Y22"/>
      <c r="Z22" s="74"/>
      <c r="AA22" s="1">
        <f>SUM(D22:Y22)</f>
        <v>40</v>
      </c>
      <c r="AB22" s="3"/>
      <c r="AF22" s="42"/>
      <c r="AG22" s="46"/>
      <c r="AI22" s="47"/>
      <c r="AL22" s="47"/>
      <c r="AO22" s="42"/>
    </row>
    <row r="23" spans="1:41" ht="14.4" x14ac:dyDescent="0.3">
      <c r="A23" s="1">
        <v>18</v>
      </c>
      <c r="B23" s="97" t="s">
        <v>230</v>
      </c>
      <c r="C23" s="137">
        <v>3</v>
      </c>
      <c r="D23" t="s">
        <v>304</v>
      </c>
      <c r="E23" t="s">
        <v>304</v>
      </c>
      <c r="F23" t="s">
        <v>304</v>
      </c>
      <c r="G23" t="s">
        <v>304</v>
      </c>
      <c r="H23" t="s">
        <v>304</v>
      </c>
      <c r="I23" t="s">
        <v>304</v>
      </c>
      <c r="J23">
        <v>16</v>
      </c>
      <c r="K23" t="s">
        <v>304</v>
      </c>
      <c r="L23">
        <v>23</v>
      </c>
      <c r="M23"/>
      <c r="N23"/>
      <c r="O23"/>
      <c r="P23"/>
      <c r="Q23"/>
      <c r="R23"/>
      <c r="S23"/>
      <c r="T23"/>
      <c r="U23"/>
      <c r="V23"/>
      <c r="W23"/>
      <c r="X23"/>
      <c r="Y23"/>
      <c r="Z23" s="74"/>
      <c r="AA23" s="1">
        <f>SUM(D23:Y23)</f>
        <v>39</v>
      </c>
      <c r="AB23" s="3"/>
      <c r="AF23" s="41"/>
      <c r="AG23" s="42"/>
      <c r="AI23" s="48"/>
      <c r="AL23" s="49"/>
      <c r="AO23" s="41"/>
    </row>
    <row r="24" spans="1:41" ht="14.4" x14ac:dyDescent="0.3">
      <c r="A24" s="1">
        <v>19</v>
      </c>
      <c r="B24" s="169" t="s">
        <v>184</v>
      </c>
      <c r="C24" s="139">
        <v>4</v>
      </c>
      <c r="D24" t="s">
        <v>304</v>
      </c>
      <c r="E24">
        <v>37</v>
      </c>
      <c r="F24" t="s">
        <v>304</v>
      </c>
      <c r="G24" t="s">
        <v>304</v>
      </c>
      <c r="H24" t="s">
        <v>304</v>
      </c>
      <c r="I24" t="s">
        <v>304</v>
      </c>
      <c r="J24" t="s">
        <v>304</v>
      </c>
      <c r="K24" t="s">
        <v>304</v>
      </c>
      <c r="L24" t="s">
        <v>304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 s="74"/>
      <c r="AA24" s="1">
        <f>SUM(D24:Y24)</f>
        <v>37</v>
      </c>
      <c r="AB24" s="3"/>
      <c r="AF24" s="45"/>
      <c r="AG24" s="42"/>
      <c r="AI24" s="49"/>
      <c r="AL24" s="49"/>
      <c r="AO24" s="44"/>
    </row>
    <row r="25" spans="1:41" ht="14.4" x14ac:dyDescent="0.3">
      <c r="A25" s="1">
        <v>20</v>
      </c>
      <c r="B25" s="171" t="s">
        <v>125</v>
      </c>
      <c r="C25" s="136">
        <v>2</v>
      </c>
      <c r="D25">
        <v>10</v>
      </c>
      <c r="E25" t="s">
        <v>304</v>
      </c>
      <c r="F25" t="s">
        <v>304</v>
      </c>
      <c r="G25" t="s">
        <v>304</v>
      </c>
      <c r="H25" t="s">
        <v>304</v>
      </c>
      <c r="I25" t="s">
        <v>304</v>
      </c>
      <c r="J25" t="s">
        <v>304</v>
      </c>
      <c r="K25" t="s">
        <v>304</v>
      </c>
      <c r="L25">
        <v>26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 s="74"/>
      <c r="AA25" s="1">
        <f>SUM(D25:Y25)</f>
        <v>36</v>
      </c>
      <c r="AB25" s="3"/>
      <c r="AF25" s="44"/>
      <c r="AG25" s="41"/>
      <c r="AI25" s="44"/>
      <c r="AL25" s="49"/>
      <c r="AO25" s="41"/>
    </row>
    <row r="26" spans="1:41" ht="14.4" x14ac:dyDescent="0.3">
      <c r="A26" s="1">
        <v>21</v>
      </c>
      <c r="B26" s="97" t="s">
        <v>180</v>
      </c>
      <c r="C26" s="138">
        <v>3</v>
      </c>
      <c r="D26">
        <v>23</v>
      </c>
      <c r="E26">
        <v>4</v>
      </c>
      <c r="F26" t="s">
        <v>304</v>
      </c>
      <c r="G26" t="s">
        <v>304</v>
      </c>
      <c r="H26" t="s">
        <v>304</v>
      </c>
      <c r="I26" t="s">
        <v>304</v>
      </c>
      <c r="J26" t="s">
        <v>304</v>
      </c>
      <c r="K26">
        <v>7</v>
      </c>
      <c r="L26" t="s">
        <v>304</v>
      </c>
      <c r="M26"/>
      <c r="N26"/>
      <c r="O26"/>
      <c r="P26"/>
      <c r="Q26"/>
      <c r="R26"/>
      <c r="S26"/>
      <c r="T26"/>
      <c r="U26"/>
      <c r="V26"/>
      <c r="W26"/>
      <c r="X26"/>
      <c r="Y26"/>
      <c r="Z26" s="74"/>
      <c r="AA26" s="1">
        <f>SUM(D26:Y26)</f>
        <v>34</v>
      </c>
      <c r="AB26" s="3"/>
      <c r="AF26" s="45"/>
      <c r="AG26" s="49"/>
      <c r="AI26" s="41"/>
      <c r="AL26" s="47"/>
      <c r="AO26" s="44"/>
    </row>
    <row r="27" spans="1:41" ht="14.4" x14ac:dyDescent="0.3">
      <c r="A27" s="1">
        <v>22</v>
      </c>
      <c r="B27" s="92" t="s">
        <v>10</v>
      </c>
      <c r="C27" s="134" t="s">
        <v>104</v>
      </c>
      <c r="D27" t="s">
        <v>304</v>
      </c>
      <c r="E27" t="s">
        <v>304</v>
      </c>
      <c r="F27" t="s">
        <v>304</v>
      </c>
      <c r="G27" t="s">
        <v>304</v>
      </c>
      <c r="H27">
        <v>17</v>
      </c>
      <c r="I27" t="s">
        <v>304</v>
      </c>
      <c r="J27" t="s">
        <v>304</v>
      </c>
      <c r="K27">
        <v>17</v>
      </c>
      <c r="L27" t="s">
        <v>304</v>
      </c>
      <c r="M27"/>
      <c r="N27"/>
      <c r="O27"/>
      <c r="P27"/>
      <c r="Q27"/>
      <c r="R27"/>
      <c r="S27"/>
      <c r="T27"/>
      <c r="U27"/>
      <c r="V27"/>
      <c r="W27"/>
      <c r="X27"/>
      <c r="Y27"/>
      <c r="Z27" s="74"/>
      <c r="AA27" s="1">
        <f>SUM(D27:Y27)</f>
        <v>34</v>
      </c>
      <c r="AB27" s="3"/>
      <c r="AG27" s="46"/>
    </row>
    <row r="28" spans="1:41" ht="14.4" x14ac:dyDescent="0.3">
      <c r="A28" s="1">
        <v>23</v>
      </c>
      <c r="B28" s="169" t="s">
        <v>149</v>
      </c>
      <c r="C28" s="139">
        <v>4</v>
      </c>
      <c r="D28" t="s">
        <v>304</v>
      </c>
      <c r="E28">
        <v>25</v>
      </c>
      <c r="F28" t="s">
        <v>304</v>
      </c>
      <c r="G28" t="s">
        <v>304</v>
      </c>
      <c r="H28" t="s">
        <v>304</v>
      </c>
      <c r="I28" t="s">
        <v>304</v>
      </c>
      <c r="J28">
        <v>8</v>
      </c>
      <c r="K28" t="s">
        <v>304</v>
      </c>
      <c r="L28" t="s">
        <v>304</v>
      </c>
      <c r="M28"/>
      <c r="N28"/>
      <c r="O28"/>
      <c r="P28"/>
      <c r="Q28"/>
      <c r="R28"/>
      <c r="S28"/>
      <c r="T28"/>
      <c r="U28"/>
      <c r="V28"/>
      <c r="W28"/>
      <c r="X28"/>
      <c r="Y28"/>
      <c r="Z28" s="74"/>
      <c r="AA28" s="1">
        <f>SUM(D28:Y28)</f>
        <v>33</v>
      </c>
      <c r="AB28" s="3"/>
      <c r="AG28" s="50"/>
    </row>
    <row r="29" spans="1:41" ht="14.4" x14ac:dyDescent="0.3">
      <c r="A29" s="1">
        <v>24</v>
      </c>
      <c r="B29" s="169" t="s">
        <v>289</v>
      </c>
      <c r="C29" s="139">
        <v>4</v>
      </c>
      <c r="D29" t="s">
        <v>304</v>
      </c>
      <c r="E29">
        <v>32</v>
      </c>
      <c r="F29" t="s">
        <v>304</v>
      </c>
      <c r="G29" t="s">
        <v>304</v>
      </c>
      <c r="H29" t="s">
        <v>304</v>
      </c>
      <c r="I29" t="s">
        <v>304</v>
      </c>
      <c r="J29" t="s">
        <v>304</v>
      </c>
      <c r="K29" t="s">
        <v>304</v>
      </c>
      <c r="L29" t="s">
        <v>304</v>
      </c>
      <c r="M29"/>
      <c r="N29"/>
      <c r="O29"/>
      <c r="P29"/>
      <c r="Q29"/>
      <c r="R29"/>
      <c r="S29"/>
      <c r="T29"/>
      <c r="U29"/>
      <c r="V29"/>
      <c r="W29"/>
      <c r="X29"/>
      <c r="Y29"/>
      <c r="Z29" s="74"/>
      <c r="AA29" s="1">
        <f>SUM(D29:Y29)</f>
        <v>32</v>
      </c>
      <c r="AB29" s="3"/>
    </row>
    <row r="30" spans="1:41" ht="14.4" x14ac:dyDescent="0.3">
      <c r="A30" s="1">
        <v>25</v>
      </c>
      <c r="B30" s="171" t="s">
        <v>163</v>
      </c>
      <c r="C30" s="136">
        <v>2</v>
      </c>
      <c r="D30" t="s">
        <v>304</v>
      </c>
      <c r="E30" t="s">
        <v>304</v>
      </c>
      <c r="F30" t="s">
        <v>304</v>
      </c>
      <c r="G30" t="s">
        <v>304</v>
      </c>
      <c r="H30">
        <v>30</v>
      </c>
      <c r="I30">
        <v>2</v>
      </c>
      <c r="J30" t="s">
        <v>304</v>
      </c>
      <c r="K30" t="s">
        <v>304</v>
      </c>
      <c r="L30" t="s">
        <v>304</v>
      </c>
      <c r="M30"/>
      <c r="N30"/>
      <c r="O30"/>
      <c r="P30"/>
      <c r="Q30"/>
      <c r="R30"/>
      <c r="S30"/>
      <c r="T30"/>
      <c r="U30"/>
      <c r="V30"/>
      <c r="W30"/>
      <c r="X30"/>
      <c r="Y30"/>
      <c r="Z30" s="74"/>
      <c r="AA30" s="1">
        <f>SUM(D30:Y30)</f>
        <v>32</v>
      </c>
      <c r="AB30" s="3"/>
    </row>
    <row r="31" spans="1:41" ht="14.4" x14ac:dyDescent="0.3">
      <c r="A31" s="1">
        <v>26</v>
      </c>
      <c r="B31" s="169" t="s">
        <v>191</v>
      </c>
      <c r="C31" s="139">
        <v>4</v>
      </c>
      <c r="D31" t="s">
        <v>304</v>
      </c>
      <c r="E31">
        <v>22</v>
      </c>
      <c r="F31" t="s">
        <v>304</v>
      </c>
      <c r="G31" t="s">
        <v>304</v>
      </c>
      <c r="H31">
        <v>5</v>
      </c>
      <c r="I31" t="s">
        <v>304</v>
      </c>
      <c r="J31" t="s">
        <v>304</v>
      </c>
      <c r="K31" t="s">
        <v>304</v>
      </c>
      <c r="L31">
        <v>5</v>
      </c>
      <c r="M31"/>
      <c r="N31"/>
      <c r="O31"/>
      <c r="P31"/>
      <c r="Q31"/>
      <c r="R31"/>
      <c r="S31"/>
      <c r="T31"/>
      <c r="U31"/>
      <c r="V31"/>
      <c r="W31"/>
      <c r="X31"/>
      <c r="Y31"/>
      <c r="Z31" s="74"/>
      <c r="AA31" s="1">
        <f>SUM(D31:Y31)</f>
        <v>32</v>
      </c>
      <c r="AB31" s="3"/>
    </row>
    <row r="32" spans="1:41" ht="14.4" x14ac:dyDescent="0.3">
      <c r="A32" s="1">
        <v>27</v>
      </c>
      <c r="B32" s="92" t="s">
        <v>14</v>
      </c>
      <c r="C32" s="134" t="s">
        <v>104</v>
      </c>
      <c r="D32">
        <v>3</v>
      </c>
      <c r="E32">
        <v>5</v>
      </c>
      <c r="F32" t="s">
        <v>304</v>
      </c>
      <c r="G32">
        <v>11</v>
      </c>
      <c r="H32" t="s">
        <v>304</v>
      </c>
      <c r="I32" t="s">
        <v>304</v>
      </c>
      <c r="J32">
        <v>13</v>
      </c>
      <c r="K32" t="s">
        <v>304</v>
      </c>
      <c r="L32" t="s">
        <v>304</v>
      </c>
      <c r="M32"/>
      <c r="N32"/>
      <c r="O32"/>
      <c r="P32"/>
      <c r="Q32"/>
      <c r="R32"/>
      <c r="S32"/>
      <c r="T32"/>
      <c r="U32"/>
      <c r="V32"/>
      <c r="W32"/>
      <c r="X32"/>
      <c r="Y32"/>
      <c r="Z32" s="74"/>
      <c r="AA32" s="1">
        <f>SUM(D32:Y32)</f>
        <v>32</v>
      </c>
      <c r="AB32" s="3"/>
    </row>
    <row r="33" spans="1:28" ht="14.4" x14ac:dyDescent="0.3">
      <c r="A33" s="1">
        <v>28</v>
      </c>
      <c r="B33" s="171" t="s">
        <v>114</v>
      </c>
      <c r="C33" s="136">
        <v>2</v>
      </c>
      <c r="D33" t="s">
        <v>304</v>
      </c>
      <c r="E33" t="s">
        <v>304</v>
      </c>
      <c r="F33">
        <v>14</v>
      </c>
      <c r="G33" t="s">
        <v>304</v>
      </c>
      <c r="H33">
        <v>17</v>
      </c>
      <c r="I33" t="s">
        <v>304</v>
      </c>
      <c r="J33" t="s">
        <v>304</v>
      </c>
      <c r="K33" t="s">
        <v>304</v>
      </c>
      <c r="L33" t="s">
        <v>304</v>
      </c>
      <c r="M33"/>
      <c r="N33"/>
      <c r="O33"/>
      <c r="P33"/>
      <c r="Q33"/>
      <c r="R33"/>
      <c r="S33"/>
      <c r="T33"/>
      <c r="U33"/>
      <c r="V33"/>
      <c r="W33"/>
      <c r="X33"/>
      <c r="Y33"/>
      <c r="Z33" s="74"/>
      <c r="AA33" s="1">
        <f>SUM(D33:Y33)</f>
        <v>31</v>
      </c>
      <c r="AB33" s="3"/>
    </row>
    <row r="34" spans="1:28" ht="14.4" x14ac:dyDescent="0.3">
      <c r="A34" s="1">
        <v>29</v>
      </c>
      <c r="B34" s="170" t="s">
        <v>3</v>
      </c>
      <c r="C34" s="135">
        <v>1</v>
      </c>
      <c r="D34">
        <v>18</v>
      </c>
      <c r="E34" t="s">
        <v>304</v>
      </c>
      <c r="F34" t="s">
        <v>304</v>
      </c>
      <c r="G34" t="s">
        <v>304</v>
      </c>
      <c r="H34" t="s">
        <v>304</v>
      </c>
      <c r="I34">
        <v>13</v>
      </c>
      <c r="J34" t="s">
        <v>304</v>
      </c>
      <c r="K34" t="s">
        <v>304</v>
      </c>
      <c r="L34" t="s">
        <v>304</v>
      </c>
      <c r="M34"/>
      <c r="N34"/>
      <c r="O34"/>
      <c r="P34"/>
      <c r="Q34"/>
      <c r="R34"/>
      <c r="S34"/>
      <c r="T34"/>
      <c r="U34"/>
      <c r="V34"/>
      <c r="W34"/>
      <c r="X34"/>
      <c r="Y34"/>
      <c r="Z34" s="74"/>
      <c r="AA34" s="1">
        <f>SUM(D34:Y34)</f>
        <v>31</v>
      </c>
      <c r="AB34" s="3"/>
    </row>
    <row r="35" spans="1:28" ht="14.4" x14ac:dyDescent="0.3">
      <c r="A35" s="1">
        <v>30</v>
      </c>
      <c r="B35" s="169" t="s">
        <v>282</v>
      </c>
      <c r="C35" s="139">
        <v>4</v>
      </c>
      <c r="D35">
        <v>13</v>
      </c>
      <c r="E35" t="s">
        <v>304</v>
      </c>
      <c r="F35" t="s">
        <v>304</v>
      </c>
      <c r="G35">
        <v>5</v>
      </c>
      <c r="H35" t="s">
        <v>304</v>
      </c>
      <c r="I35" t="s">
        <v>304</v>
      </c>
      <c r="J35">
        <v>13</v>
      </c>
      <c r="K35" t="s">
        <v>304</v>
      </c>
      <c r="L35" t="s">
        <v>304</v>
      </c>
      <c r="M35"/>
      <c r="N35"/>
      <c r="O35"/>
      <c r="P35"/>
      <c r="Q35"/>
      <c r="R35"/>
      <c r="S35"/>
      <c r="T35"/>
      <c r="U35"/>
      <c r="V35"/>
      <c r="W35"/>
      <c r="X35"/>
      <c r="Y35"/>
      <c r="Z35" s="74"/>
      <c r="AA35" s="1">
        <f>SUM(D35:Y35)</f>
        <v>31</v>
      </c>
      <c r="AB35" s="3"/>
    </row>
    <row r="36" spans="1:28" ht="14.4" x14ac:dyDescent="0.3">
      <c r="A36" s="1">
        <v>31</v>
      </c>
      <c r="B36" s="171" t="s">
        <v>116</v>
      </c>
      <c r="C36" s="136">
        <v>2</v>
      </c>
      <c r="D36">
        <v>30</v>
      </c>
      <c r="E36" t="s">
        <v>304</v>
      </c>
      <c r="F36" t="s">
        <v>304</v>
      </c>
      <c r="G36" t="s">
        <v>304</v>
      </c>
      <c r="H36" t="s">
        <v>304</v>
      </c>
      <c r="I36" t="s">
        <v>304</v>
      </c>
      <c r="J36" t="s">
        <v>304</v>
      </c>
      <c r="K36" t="s">
        <v>304</v>
      </c>
      <c r="L36" t="s">
        <v>304</v>
      </c>
      <c r="M36"/>
      <c r="N36"/>
      <c r="O36"/>
      <c r="P36"/>
      <c r="Q36"/>
      <c r="R36"/>
      <c r="S36"/>
      <c r="T36"/>
      <c r="U36"/>
      <c r="V36"/>
      <c r="W36"/>
      <c r="X36"/>
      <c r="Y36"/>
      <c r="Z36" s="74"/>
      <c r="AA36" s="1">
        <f>SUM(D36:Y36)</f>
        <v>30</v>
      </c>
      <c r="AB36" s="3"/>
    </row>
    <row r="37" spans="1:28" ht="14.4" x14ac:dyDescent="0.3">
      <c r="A37" s="1">
        <v>32</v>
      </c>
      <c r="B37" s="171" t="s">
        <v>168</v>
      </c>
      <c r="C37" s="136">
        <v>2</v>
      </c>
      <c r="D37" t="s">
        <v>304</v>
      </c>
      <c r="E37" t="s">
        <v>304</v>
      </c>
      <c r="F37">
        <v>11</v>
      </c>
      <c r="G37" t="s">
        <v>304</v>
      </c>
      <c r="H37">
        <v>8</v>
      </c>
      <c r="I37">
        <v>10</v>
      </c>
      <c r="J37" t="s">
        <v>304</v>
      </c>
      <c r="K37" t="s">
        <v>304</v>
      </c>
      <c r="L37" t="s">
        <v>304</v>
      </c>
      <c r="M37"/>
      <c r="N37"/>
      <c r="O37"/>
      <c r="P37"/>
      <c r="Q37"/>
      <c r="R37"/>
      <c r="S37"/>
      <c r="T37"/>
      <c r="U37"/>
      <c r="V37"/>
      <c r="W37"/>
      <c r="X37"/>
      <c r="Y37"/>
      <c r="Z37" s="74"/>
      <c r="AA37" s="1">
        <f>SUM(D37:Y37)</f>
        <v>29</v>
      </c>
      <c r="AB37" s="3"/>
    </row>
    <row r="38" spans="1:28" ht="14.4" x14ac:dyDescent="0.3">
      <c r="A38" s="1">
        <v>33</v>
      </c>
      <c r="B38" s="170" t="s">
        <v>167</v>
      </c>
      <c r="C38" s="135">
        <v>1</v>
      </c>
      <c r="D38" t="s">
        <v>304</v>
      </c>
      <c r="E38" t="s">
        <v>304</v>
      </c>
      <c r="F38">
        <v>13</v>
      </c>
      <c r="G38" t="s">
        <v>304</v>
      </c>
      <c r="H38" t="s">
        <v>304</v>
      </c>
      <c r="I38">
        <v>16</v>
      </c>
      <c r="J38" t="s">
        <v>304</v>
      </c>
      <c r="K38" t="s">
        <v>304</v>
      </c>
      <c r="L38" t="s">
        <v>304</v>
      </c>
      <c r="M38"/>
      <c r="N38"/>
      <c r="O38"/>
      <c r="P38"/>
      <c r="Q38"/>
      <c r="R38"/>
      <c r="S38"/>
      <c r="T38"/>
      <c r="U38"/>
      <c r="V38"/>
      <c r="W38"/>
      <c r="X38"/>
      <c r="Y38"/>
      <c r="Z38" s="74"/>
      <c r="AA38" s="1">
        <f>SUM(D38:Y38)</f>
        <v>29</v>
      </c>
      <c r="AB38" s="3"/>
    </row>
    <row r="39" spans="1:28" ht="14.4" x14ac:dyDescent="0.3">
      <c r="A39" s="1">
        <v>34</v>
      </c>
      <c r="B39" s="169" t="s">
        <v>190</v>
      </c>
      <c r="C39" s="139">
        <v>4</v>
      </c>
      <c r="D39" t="s">
        <v>304</v>
      </c>
      <c r="E39">
        <v>28</v>
      </c>
      <c r="F39" t="s">
        <v>304</v>
      </c>
      <c r="G39" t="s">
        <v>304</v>
      </c>
      <c r="H39" t="s">
        <v>304</v>
      </c>
      <c r="I39" t="s">
        <v>304</v>
      </c>
      <c r="J39" t="s">
        <v>304</v>
      </c>
      <c r="K39" t="s">
        <v>304</v>
      </c>
      <c r="L39" t="s">
        <v>304</v>
      </c>
      <c r="M39"/>
      <c r="N39"/>
      <c r="O39"/>
      <c r="P39"/>
      <c r="Q39"/>
      <c r="R39"/>
      <c r="S39"/>
      <c r="T39"/>
      <c r="U39"/>
      <c r="V39"/>
      <c r="W39"/>
      <c r="X39"/>
      <c r="Y39"/>
      <c r="Z39" s="74"/>
      <c r="AA39" s="1">
        <f>SUM(D39:Y39)</f>
        <v>28</v>
      </c>
      <c r="AB39" s="3"/>
    </row>
    <row r="40" spans="1:28" ht="14.4" x14ac:dyDescent="0.3">
      <c r="A40" s="1">
        <v>35</v>
      </c>
      <c r="B40" s="169" t="s">
        <v>262</v>
      </c>
      <c r="C40" s="139">
        <v>4</v>
      </c>
      <c r="D40" t="s">
        <v>304</v>
      </c>
      <c r="E40">
        <v>23</v>
      </c>
      <c r="F40" t="s">
        <v>304</v>
      </c>
      <c r="G40" t="s">
        <v>304</v>
      </c>
      <c r="H40" t="s">
        <v>304</v>
      </c>
      <c r="I40" t="s">
        <v>304</v>
      </c>
      <c r="J40" t="s">
        <v>304</v>
      </c>
      <c r="K40">
        <v>5</v>
      </c>
      <c r="L40" t="s">
        <v>304</v>
      </c>
      <c r="M40"/>
      <c r="N40"/>
      <c r="O40"/>
      <c r="P40"/>
      <c r="Q40"/>
      <c r="R40"/>
      <c r="S40"/>
      <c r="T40"/>
      <c r="U40"/>
      <c r="V40"/>
      <c r="W40"/>
      <c r="X40"/>
      <c r="Y40"/>
      <c r="Z40" s="74"/>
      <c r="AA40" s="1">
        <f>SUM(D40:Y40)</f>
        <v>28</v>
      </c>
      <c r="AB40" s="3"/>
    </row>
    <row r="41" spans="1:28" ht="13.2" customHeight="1" x14ac:dyDescent="0.3">
      <c r="A41" s="1">
        <v>36</v>
      </c>
      <c r="B41" s="171" t="s">
        <v>221</v>
      </c>
      <c r="C41" s="136">
        <v>2</v>
      </c>
      <c r="D41" t="s">
        <v>304</v>
      </c>
      <c r="E41" t="s">
        <v>304</v>
      </c>
      <c r="F41" t="s">
        <v>304</v>
      </c>
      <c r="G41" t="s">
        <v>304</v>
      </c>
      <c r="H41">
        <v>14</v>
      </c>
      <c r="I41">
        <v>14</v>
      </c>
      <c r="J41" t="s">
        <v>304</v>
      </c>
      <c r="K41" t="s">
        <v>304</v>
      </c>
      <c r="L41" t="s">
        <v>304</v>
      </c>
      <c r="M41"/>
      <c r="N41"/>
      <c r="O41"/>
      <c r="P41"/>
      <c r="Q41"/>
      <c r="R41"/>
      <c r="S41"/>
      <c r="T41"/>
      <c r="U41"/>
      <c r="V41"/>
      <c r="W41"/>
      <c r="X41"/>
      <c r="Y41"/>
      <c r="Z41" s="74"/>
      <c r="AA41" s="1">
        <f>SUM(D41:Y41)</f>
        <v>28</v>
      </c>
      <c r="AB41" s="3"/>
    </row>
    <row r="42" spans="1:28" ht="14.4" x14ac:dyDescent="0.3">
      <c r="A42" s="1">
        <v>37</v>
      </c>
      <c r="B42" s="92" t="s">
        <v>214</v>
      </c>
      <c r="C42" s="134" t="s">
        <v>104</v>
      </c>
      <c r="D42" t="s">
        <v>304</v>
      </c>
      <c r="E42" t="s">
        <v>304</v>
      </c>
      <c r="F42" t="s">
        <v>304</v>
      </c>
      <c r="G42">
        <v>13</v>
      </c>
      <c r="H42" t="s">
        <v>304</v>
      </c>
      <c r="I42" t="s">
        <v>304</v>
      </c>
      <c r="J42">
        <v>15</v>
      </c>
      <c r="K42" t="s">
        <v>304</v>
      </c>
      <c r="L42" t="s">
        <v>304</v>
      </c>
      <c r="M42"/>
      <c r="N42"/>
      <c r="O42"/>
      <c r="P42"/>
      <c r="Q42"/>
      <c r="R42"/>
      <c r="S42"/>
      <c r="T42"/>
      <c r="U42"/>
      <c r="V42"/>
      <c r="W42"/>
      <c r="X42"/>
      <c r="Y42"/>
      <c r="Z42" s="74"/>
      <c r="AA42" s="1">
        <f>SUM(D42:Y42)</f>
        <v>28</v>
      </c>
      <c r="AB42" s="3"/>
    </row>
    <row r="43" spans="1:28" ht="14.4" x14ac:dyDescent="0.3">
      <c r="A43" s="1">
        <v>38</v>
      </c>
      <c r="B43" s="169" t="s">
        <v>253</v>
      </c>
      <c r="C43" s="139">
        <v>4</v>
      </c>
      <c r="D43" t="s">
        <v>304</v>
      </c>
      <c r="E43" t="s">
        <v>304</v>
      </c>
      <c r="F43" t="s">
        <v>304</v>
      </c>
      <c r="G43" t="s">
        <v>304</v>
      </c>
      <c r="H43">
        <v>3</v>
      </c>
      <c r="I43" t="s">
        <v>304</v>
      </c>
      <c r="J43" t="s">
        <v>304</v>
      </c>
      <c r="K43">
        <v>25</v>
      </c>
      <c r="L43" t="s">
        <v>304</v>
      </c>
      <c r="M43"/>
      <c r="N43"/>
      <c r="O43"/>
      <c r="P43"/>
      <c r="Q43"/>
      <c r="R43"/>
      <c r="S43"/>
      <c r="T43"/>
      <c r="U43"/>
      <c r="V43"/>
      <c r="W43"/>
      <c r="X43"/>
      <c r="Y43"/>
      <c r="Z43" s="74"/>
      <c r="AA43" s="1">
        <f>SUM(D43:Y43)</f>
        <v>28</v>
      </c>
      <c r="AB43" s="3"/>
    </row>
    <row r="44" spans="1:28" ht="14.4" x14ac:dyDescent="0.3">
      <c r="A44" s="1">
        <v>39</v>
      </c>
      <c r="B44" s="92" t="s">
        <v>11</v>
      </c>
      <c r="C44" s="134" t="s">
        <v>104</v>
      </c>
      <c r="D44">
        <v>9</v>
      </c>
      <c r="E44" t="s">
        <v>304</v>
      </c>
      <c r="F44">
        <v>13</v>
      </c>
      <c r="G44" t="s">
        <v>304</v>
      </c>
      <c r="H44" t="s">
        <v>304</v>
      </c>
      <c r="I44">
        <v>4</v>
      </c>
      <c r="J44" t="s">
        <v>304</v>
      </c>
      <c r="K44" t="s">
        <v>304</v>
      </c>
      <c r="L44" t="s">
        <v>304</v>
      </c>
      <c r="M44"/>
      <c r="N44"/>
      <c r="O44"/>
      <c r="P44"/>
      <c r="Q44"/>
      <c r="R44"/>
      <c r="S44"/>
      <c r="T44"/>
      <c r="U44"/>
      <c r="V44"/>
      <c r="W44"/>
      <c r="X44"/>
      <c r="Y44"/>
      <c r="Z44" s="74"/>
      <c r="AA44" s="1">
        <f>SUM(D44:Y44)</f>
        <v>26</v>
      </c>
      <c r="AB44" s="3"/>
    </row>
    <row r="45" spans="1:28" ht="14.4" x14ac:dyDescent="0.3">
      <c r="A45" s="1">
        <v>40</v>
      </c>
      <c r="B45" s="171" t="s">
        <v>219</v>
      </c>
      <c r="C45" s="136">
        <v>2</v>
      </c>
      <c r="D45" t="s">
        <v>304</v>
      </c>
      <c r="E45" t="s">
        <v>304</v>
      </c>
      <c r="F45" t="s">
        <v>304</v>
      </c>
      <c r="G45">
        <v>13</v>
      </c>
      <c r="H45" t="s">
        <v>304</v>
      </c>
      <c r="I45" t="s">
        <v>304</v>
      </c>
      <c r="J45">
        <v>13</v>
      </c>
      <c r="K45" t="s">
        <v>304</v>
      </c>
      <c r="L45" t="s">
        <v>304</v>
      </c>
      <c r="M45"/>
      <c r="N45"/>
      <c r="O45"/>
      <c r="P45"/>
      <c r="Q45"/>
      <c r="R45"/>
      <c r="S45"/>
      <c r="T45"/>
      <c r="U45"/>
      <c r="V45"/>
      <c r="W45"/>
      <c r="X45"/>
      <c r="Y45"/>
      <c r="Z45" s="74"/>
      <c r="AA45" s="1">
        <f>SUM(D45:Y45)</f>
        <v>26</v>
      </c>
      <c r="AB45" s="3"/>
    </row>
    <row r="46" spans="1:28" ht="14.4" x14ac:dyDescent="0.3">
      <c r="A46" s="1">
        <v>41</v>
      </c>
      <c r="B46" s="97" t="s">
        <v>120</v>
      </c>
      <c r="C46" s="138">
        <v>3</v>
      </c>
      <c r="D46" t="s">
        <v>304</v>
      </c>
      <c r="E46">
        <v>8</v>
      </c>
      <c r="F46" t="s">
        <v>304</v>
      </c>
      <c r="G46">
        <v>16</v>
      </c>
      <c r="H46" t="s">
        <v>304</v>
      </c>
      <c r="I46" t="s">
        <v>304</v>
      </c>
      <c r="J46" t="s">
        <v>304</v>
      </c>
      <c r="K46" t="s">
        <v>304</v>
      </c>
      <c r="L46" t="s">
        <v>304</v>
      </c>
      <c r="M46"/>
      <c r="N46"/>
      <c r="O46"/>
      <c r="P46"/>
      <c r="Q46"/>
      <c r="R46"/>
      <c r="S46"/>
      <c r="T46"/>
      <c r="U46"/>
      <c r="V46"/>
      <c r="W46"/>
      <c r="X46"/>
      <c r="Y46"/>
      <c r="Z46" s="74"/>
      <c r="AA46" s="1">
        <f>SUM(D46:Y46)</f>
        <v>24</v>
      </c>
      <c r="AB46" s="3"/>
    </row>
    <row r="47" spans="1:28" ht="14.4" x14ac:dyDescent="0.3">
      <c r="A47" s="1">
        <v>42</v>
      </c>
      <c r="B47" s="170" t="s">
        <v>215</v>
      </c>
      <c r="C47" s="135">
        <v>1</v>
      </c>
      <c r="D47" t="s">
        <v>304</v>
      </c>
      <c r="E47" t="s">
        <v>304</v>
      </c>
      <c r="F47" t="s">
        <v>304</v>
      </c>
      <c r="G47">
        <v>18</v>
      </c>
      <c r="H47" t="s">
        <v>304</v>
      </c>
      <c r="I47" t="s">
        <v>304</v>
      </c>
      <c r="J47">
        <v>5</v>
      </c>
      <c r="K47" t="s">
        <v>304</v>
      </c>
      <c r="L47" t="s">
        <v>304</v>
      </c>
      <c r="M47"/>
      <c r="N47"/>
      <c r="O47"/>
      <c r="P47"/>
      <c r="Q47"/>
      <c r="R47"/>
      <c r="S47"/>
      <c r="T47"/>
      <c r="U47"/>
      <c r="V47"/>
      <c r="W47"/>
      <c r="X47"/>
      <c r="Y47"/>
      <c r="Z47" s="74"/>
      <c r="AA47" s="1">
        <f>SUM(D47:Y47)</f>
        <v>23</v>
      </c>
      <c r="AB47" s="3"/>
    </row>
    <row r="48" spans="1:28" ht="14.4" x14ac:dyDescent="0.3">
      <c r="A48" s="1">
        <v>43</v>
      </c>
      <c r="B48" s="171" t="s">
        <v>137</v>
      </c>
      <c r="C48" s="136">
        <v>2</v>
      </c>
      <c r="D48" t="s">
        <v>304</v>
      </c>
      <c r="E48" t="s">
        <v>304</v>
      </c>
      <c r="F48" t="s">
        <v>304</v>
      </c>
      <c r="G48">
        <v>9</v>
      </c>
      <c r="H48" t="s">
        <v>304</v>
      </c>
      <c r="I48" t="s">
        <v>304</v>
      </c>
      <c r="J48">
        <v>14</v>
      </c>
      <c r="K48" t="s">
        <v>304</v>
      </c>
      <c r="L48" t="s">
        <v>304</v>
      </c>
      <c r="M48"/>
      <c r="N48"/>
      <c r="O48"/>
      <c r="P48"/>
      <c r="Q48"/>
      <c r="R48"/>
      <c r="S48"/>
      <c r="T48"/>
      <c r="U48"/>
      <c r="V48"/>
      <c r="W48"/>
      <c r="X48"/>
      <c r="Y48"/>
      <c r="Z48" s="74"/>
      <c r="AA48" s="1">
        <f>SUM(D48:Y48)</f>
        <v>23</v>
      </c>
      <c r="AB48" s="3"/>
    </row>
    <row r="49" spans="1:28" ht="14.4" x14ac:dyDescent="0.3">
      <c r="A49" s="1">
        <v>44</v>
      </c>
      <c r="B49" s="169" t="s">
        <v>242</v>
      </c>
      <c r="C49" s="139">
        <v>4</v>
      </c>
      <c r="D49" t="s">
        <v>304</v>
      </c>
      <c r="E49" t="s">
        <v>304</v>
      </c>
      <c r="F49" t="s">
        <v>304</v>
      </c>
      <c r="G49" t="s">
        <v>304</v>
      </c>
      <c r="H49">
        <v>8</v>
      </c>
      <c r="I49" t="s">
        <v>304</v>
      </c>
      <c r="J49">
        <v>15</v>
      </c>
      <c r="K49" t="s">
        <v>304</v>
      </c>
      <c r="L49" t="s">
        <v>304</v>
      </c>
      <c r="M49"/>
      <c r="N49"/>
      <c r="O49"/>
      <c r="P49"/>
      <c r="Q49"/>
      <c r="R49"/>
      <c r="S49"/>
      <c r="T49"/>
      <c r="U49"/>
      <c r="V49"/>
      <c r="W49"/>
      <c r="X49"/>
      <c r="Y49"/>
      <c r="Z49" s="74"/>
      <c r="AA49" s="1">
        <f>SUM(D49:Y49)</f>
        <v>23</v>
      </c>
      <c r="AB49" s="3"/>
    </row>
    <row r="50" spans="1:28" ht="14.4" x14ac:dyDescent="0.3">
      <c r="A50" s="1">
        <v>45</v>
      </c>
      <c r="B50" s="169" t="s">
        <v>270</v>
      </c>
      <c r="C50" s="139">
        <v>4</v>
      </c>
      <c r="D50" t="s">
        <v>304</v>
      </c>
      <c r="E50" t="s">
        <v>304</v>
      </c>
      <c r="F50" t="s">
        <v>304</v>
      </c>
      <c r="G50" t="s">
        <v>304</v>
      </c>
      <c r="H50" t="s">
        <v>304</v>
      </c>
      <c r="I50" t="s">
        <v>304</v>
      </c>
      <c r="J50" t="s">
        <v>304</v>
      </c>
      <c r="K50" t="s">
        <v>304</v>
      </c>
      <c r="L50">
        <v>23</v>
      </c>
      <c r="M50"/>
      <c r="N50"/>
      <c r="O50"/>
      <c r="P50"/>
      <c r="Q50"/>
      <c r="R50"/>
      <c r="S50"/>
      <c r="T50"/>
      <c r="U50"/>
      <c r="V50"/>
      <c r="W50"/>
      <c r="X50"/>
      <c r="Y50"/>
      <c r="Z50" s="74"/>
      <c r="AA50" s="1">
        <f>SUM(D50:Y50)</f>
        <v>23</v>
      </c>
      <c r="AB50" s="3"/>
    </row>
    <row r="51" spans="1:28" ht="14.4" x14ac:dyDescent="0.3">
      <c r="A51" s="1">
        <v>46</v>
      </c>
      <c r="B51" s="169" t="s">
        <v>239</v>
      </c>
      <c r="C51" s="139">
        <v>4</v>
      </c>
      <c r="D51" t="s">
        <v>304</v>
      </c>
      <c r="E51" t="s">
        <v>304</v>
      </c>
      <c r="F51">
        <v>22</v>
      </c>
      <c r="G51" t="s">
        <v>304</v>
      </c>
      <c r="H51" t="s">
        <v>304</v>
      </c>
      <c r="I51" t="s">
        <v>304</v>
      </c>
      <c r="J51" t="s">
        <v>304</v>
      </c>
      <c r="K51" t="s">
        <v>304</v>
      </c>
      <c r="L51" t="s">
        <v>304</v>
      </c>
      <c r="M51"/>
      <c r="N51"/>
      <c r="O51"/>
      <c r="P51"/>
      <c r="Q51"/>
      <c r="R51"/>
      <c r="S51"/>
      <c r="T51"/>
      <c r="U51"/>
      <c r="V51"/>
      <c r="W51"/>
      <c r="X51"/>
      <c r="Y51"/>
      <c r="Z51" s="74"/>
      <c r="AA51" s="1">
        <f>SUM(D51:Y51)</f>
        <v>22</v>
      </c>
      <c r="AB51" s="3"/>
    </row>
    <row r="52" spans="1:28" ht="14.4" x14ac:dyDescent="0.3">
      <c r="A52" s="1">
        <v>47</v>
      </c>
      <c r="B52" s="97" t="s">
        <v>5</v>
      </c>
      <c r="C52" s="138">
        <v>3</v>
      </c>
      <c r="D52" t="s">
        <v>304</v>
      </c>
      <c r="E52" t="s">
        <v>304</v>
      </c>
      <c r="F52">
        <v>5</v>
      </c>
      <c r="G52" t="s">
        <v>304</v>
      </c>
      <c r="H52" t="s">
        <v>304</v>
      </c>
      <c r="I52" t="s">
        <v>304</v>
      </c>
      <c r="J52" t="s">
        <v>304</v>
      </c>
      <c r="K52" t="s">
        <v>304</v>
      </c>
      <c r="L52">
        <v>17</v>
      </c>
      <c r="M52"/>
      <c r="N52"/>
      <c r="O52"/>
      <c r="P52"/>
      <c r="Q52"/>
      <c r="R52"/>
      <c r="S52"/>
      <c r="T52"/>
      <c r="U52"/>
      <c r="V52"/>
      <c r="W52"/>
      <c r="X52"/>
      <c r="Y52"/>
      <c r="Z52" s="74"/>
      <c r="AA52" s="1">
        <f>SUM(D52:Y52)</f>
        <v>22</v>
      </c>
      <c r="AB52" s="3"/>
    </row>
    <row r="53" spans="1:28" ht="14.4" x14ac:dyDescent="0.3">
      <c r="A53" s="1">
        <v>48</v>
      </c>
      <c r="B53" s="169" t="s">
        <v>153</v>
      </c>
      <c r="C53" s="139">
        <v>4</v>
      </c>
      <c r="D53" t="s">
        <v>304</v>
      </c>
      <c r="E53" t="s">
        <v>304</v>
      </c>
      <c r="F53" t="s">
        <v>304</v>
      </c>
      <c r="G53" t="s">
        <v>304</v>
      </c>
      <c r="H53" t="s">
        <v>304</v>
      </c>
      <c r="I53" t="s">
        <v>304</v>
      </c>
      <c r="J53" t="s">
        <v>304</v>
      </c>
      <c r="K53">
        <v>22</v>
      </c>
      <c r="L53" t="s">
        <v>304</v>
      </c>
      <c r="M53"/>
      <c r="N53"/>
      <c r="O53"/>
      <c r="P53"/>
      <c r="Q53"/>
      <c r="R53"/>
      <c r="S53"/>
      <c r="T53"/>
      <c r="U53"/>
      <c r="V53"/>
      <c r="W53"/>
      <c r="X53"/>
      <c r="Y53"/>
      <c r="Z53" s="74"/>
      <c r="AA53" s="1">
        <f>SUM(D53:Y53)</f>
        <v>22</v>
      </c>
      <c r="AB53" s="3"/>
    </row>
    <row r="54" spans="1:28" ht="14.4" x14ac:dyDescent="0.3">
      <c r="A54" s="1">
        <v>49</v>
      </c>
      <c r="B54" s="169" t="s">
        <v>136</v>
      </c>
      <c r="C54" s="139">
        <v>4</v>
      </c>
      <c r="D54" t="s">
        <v>304</v>
      </c>
      <c r="E54">
        <v>20</v>
      </c>
      <c r="F54" t="s">
        <v>304</v>
      </c>
      <c r="G54" t="s">
        <v>304</v>
      </c>
      <c r="H54" t="s">
        <v>304</v>
      </c>
      <c r="I54" t="s">
        <v>304</v>
      </c>
      <c r="J54" t="s">
        <v>304</v>
      </c>
      <c r="K54" t="s">
        <v>304</v>
      </c>
      <c r="L54" t="s">
        <v>304</v>
      </c>
      <c r="M54"/>
      <c r="N54"/>
      <c r="O54"/>
      <c r="P54"/>
      <c r="Q54"/>
      <c r="R54"/>
      <c r="S54"/>
      <c r="T54"/>
      <c r="U54"/>
      <c r="V54"/>
      <c r="W54"/>
      <c r="X54"/>
      <c r="Y54"/>
      <c r="Z54" s="74"/>
      <c r="AA54" s="1">
        <f>SUM(D54:Y54)</f>
        <v>20</v>
      </c>
      <c r="AB54" s="3"/>
    </row>
    <row r="55" spans="1:28" ht="14.4" x14ac:dyDescent="0.3">
      <c r="A55" s="1">
        <v>50</v>
      </c>
      <c r="B55" s="171" t="s">
        <v>157</v>
      </c>
      <c r="C55" s="136">
        <v>2</v>
      </c>
      <c r="D55" t="s">
        <v>304</v>
      </c>
      <c r="E55">
        <v>11</v>
      </c>
      <c r="F55">
        <v>7</v>
      </c>
      <c r="G55" t="s">
        <v>304</v>
      </c>
      <c r="H55" t="s">
        <v>304</v>
      </c>
      <c r="I55" t="s">
        <v>304</v>
      </c>
      <c r="J55" t="s">
        <v>304</v>
      </c>
      <c r="K55" t="s">
        <v>304</v>
      </c>
      <c r="L55" t="s">
        <v>304</v>
      </c>
      <c r="M55"/>
      <c r="N55"/>
      <c r="O55"/>
      <c r="P55"/>
      <c r="Q55"/>
      <c r="R55"/>
      <c r="S55"/>
      <c r="T55"/>
      <c r="U55"/>
      <c r="V55"/>
      <c r="W55"/>
      <c r="X55"/>
      <c r="Y55"/>
      <c r="Z55" s="74"/>
      <c r="AA55" s="1">
        <f>SUM(D55:Y55)</f>
        <v>18</v>
      </c>
      <c r="AB55" s="3"/>
    </row>
    <row r="56" spans="1:28" ht="14.4" x14ac:dyDescent="0.3">
      <c r="A56" s="1">
        <v>51</v>
      </c>
      <c r="B56" s="171" t="s">
        <v>220</v>
      </c>
      <c r="C56" s="136">
        <v>2</v>
      </c>
      <c r="D56" t="s">
        <v>304</v>
      </c>
      <c r="E56" t="s">
        <v>304</v>
      </c>
      <c r="F56">
        <v>12</v>
      </c>
      <c r="G56" t="s">
        <v>304</v>
      </c>
      <c r="H56">
        <v>6</v>
      </c>
      <c r="I56" t="s">
        <v>304</v>
      </c>
      <c r="J56" t="s">
        <v>304</v>
      </c>
      <c r="K56" t="s">
        <v>304</v>
      </c>
      <c r="L56" t="s">
        <v>304</v>
      </c>
      <c r="M56"/>
      <c r="N56"/>
      <c r="O56"/>
      <c r="P56"/>
      <c r="Q56"/>
      <c r="R56"/>
      <c r="S56"/>
      <c r="T56"/>
      <c r="U56"/>
      <c r="V56"/>
      <c r="W56"/>
      <c r="X56"/>
      <c r="Y56"/>
      <c r="Z56" s="74"/>
      <c r="AA56" s="1">
        <f>SUM(D56:Y56)</f>
        <v>18</v>
      </c>
      <c r="AB56" s="3"/>
    </row>
    <row r="57" spans="1:28" ht="14.4" x14ac:dyDescent="0.3">
      <c r="A57" s="1">
        <v>52</v>
      </c>
      <c r="B57" s="170" t="s">
        <v>173</v>
      </c>
      <c r="C57" s="135">
        <v>1</v>
      </c>
      <c r="D57" t="s">
        <v>304</v>
      </c>
      <c r="E57">
        <v>2</v>
      </c>
      <c r="F57" t="s">
        <v>304</v>
      </c>
      <c r="G57">
        <v>13</v>
      </c>
      <c r="H57" t="s">
        <v>304</v>
      </c>
      <c r="I57" t="s">
        <v>304</v>
      </c>
      <c r="J57">
        <v>3</v>
      </c>
      <c r="K57" t="s">
        <v>304</v>
      </c>
      <c r="L57" t="s">
        <v>304</v>
      </c>
      <c r="M57"/>
      <c r="N57"/>
      <c r="O57"/>
      <c r="P57"/>
      <c r="Q57"/>
      <c r="R57"/>
      <c r="S57"/>
      <c r="T57"/>
      <c r="U57"/>
      <c r="V57"/>
      <c r="W57"/>
      <c r="X57"/>
      <c r="Y57"/>
      <c r="Z57" s="74"/>
      <c r="AA57" s="1">
        <f>SUM(D57:Y57)</f>
        <v>18</v>
      </c>
      <c r="AB57" s="3"/>
    </row>
    <row r="58" spans="1:28" ht="14.4" x14ac:dyDescent="0.3">
      <c r="A58" s="1">
        <v>53</v>
      </c>
      <c r="B58" s="97" t="s">
        <v>227</v>
      </c>
      <c r="C58" s="138">
        <v>3</v>
      </c>
      <c r="D58" t="s">
        <v>304</v>
      </c>
      <c r="E58" t="s">
        <v>304</v>
      </c>
      <c r="F58" t="s">
        <v>304</v>
      </c>
      <c r="G58">
        <v>15</v>
      </c>
      <c r="H58" t="s">
        <v>304</v>
      </c>
      <c r="I58" t="s">
        <v>304</v>
      </c>
      <c r="J58" t="s">
        <v>304</v>
      </c>
      <c r="K58">
        <v>3</v>
      </c>
      <c r="L58" t="s">
        <v>304</v>
      </c>
      <c r="M58"/>
      <c r="N58"/>
      <c r="O58"/>
      <c r="P58"/>
      <c r="Q58"/>
      <c r="R58"/>
      <c r="S58"/>
      <c r="T58"/>
      <c r="U58"/>
      <c r="V58"/>
      <c r="W58"/>
      <c r="X58"/>
      <c r="Y58"/>
      <c r="Z58" s="74"/>
      <c r="AA58" s="1">
        <f>SUM(D58:Y58)</f>
        <v>18</v>
      </c>
      <c r="AB58" s="3"/>
    </row>
    <row r="59" spans="1:28" ht="14.4" x14ac:dyDescent="0.3">
      <c r="A59" s="1">
        <v>54</v>
      </c>
      <c r="B59" s="169" t="s">
        <v>237</v>
      </c>
      <c r="C59" s="139">
        <v>4</v>
      </c>
      <c r="D59" t="s">
        <v>304</v>
      </c>
      <c r="E59" t="s">
        <v>304</v>
      </c>
      <c r="F59" t="s">
        <v>304</v>
      </c>
      <c r="G59" t="s">
        <v>304</v>
      </c>
      <c r="H59" t="s">
        <v>304</v>
      </c>
      <c r="I59">
        <v>18</v>
      </c>
      <c r="J59" t="s">
        <v>304</v>
      </c>
      <c r="K59" t="s">
        <v>304</v>
      </c>
      <c r="L59" t="s">
        <v>304</v>
      </c>
      <c r="M59"/>
      <c r="N59"/>
      <c r="O59"/>
      <c r="P59"/>
      <c r="Q59"/>
      <c r="R59"/>
      <c r="S59"/>
      <c r="T59"/>
      <c r="U59"/>
      <c r="V59"/>
      <c r="W59"/>
      <c r="X59"/>
      <c r="Y59"/>
      <c r="Z59" s="74"/>
      <c r="AA59" s="1">
        <f>SUM(D59:Y59)</f>
        <v>18</v>
      </c>
      <c r="AB59" s="3"/>
    </row>
    <row r="60" spans="1:28" ht="14.4" x14ac:dyDescent="0.3">
      <c r="A60" s="1">
        <v>55</v>
      </c>
      <c r="B60" s="169" t="s">
        <v>259</v>
      </c>
      <c r="C60" s="139">
        <v>4</v>
      </c>
      <c r="D60" t="s">
        <v>304</v>
      </c>
      <c r="E60">
        <v>17</v>
      </c>
      <c r="F60" t="s">
        <v>304</v>
      </c>
      <c r="G60" t="s">
        <v>304</v>
      </c>
      <c r="H60" t="s">
        <v>304</v>
      </c>
      <c r="I60" t="s">
        <v>304</v>
      </c>
      <c r="J60" t="s">
        <v>304</v>
      </c>
      <c r="K60" t="s">
        <v>304</v>
      </c>
      <c r="L60" t="s">
        <v>304</v>
      </c>
      <c r="M60"/>
      <c r="N60"/>
      <c r="O60"/>
      <c r="P60"/>
      <c r="Q60"/>
      <c r="R60"/>
      <c r="S60"/>
      <c r="T60"/>
      <c r="U60"/>
      <c r="V60"/>
      <c r="W60"/>
      <c r="X60"/>
      <c r="Y60"/>
      <c r="Z60" s="74"/>
      <c r="AA60" s="1">
        <f>SUM(D60:Y60)</f>
        <v>17</v>
      </c>
      <c r="AB60" s="3"/>
    </row>
    <row r="61" spans="1:28" ht="14.4" x14ac:dyDescent="0.3">
      <c r="A61" s="1">
        <v>56</v>
      </c>
      <c r="B61" s="169" t="s">
        <v>189</v>
      </c>
      <c r="C61" s="139">
        <v>4</v>
      </c>
      <c r="D61" t="s">
        <v>304</v>
      </c>
      <c r="E61" t="s">
        <v>304</v>
      </c>
      <c r="F61">
        <v>17</v>
      </c>
      <c r="G61" t="s">
        <v>304</v>
      </c>
      <c r="H61" t="s">
        <v>304</v>
      </c>
      <c r="I61" t="s">
        <v>304</v>
      </c>
      <c r="J61" t="s">
        <v>304</v>
      </c>
      <c r="K61" t="s">
        <v>304</v>
      </c>
      <c r="L61" t="s">
        <v>304</v>
      </c>
      <c r="M61"/>
      <c r="N61"/>
      <c r="O61"/>
      <c r="P61"/>
      <c r="Q61"/>
      <c r="R61"/>
      <c r="S61"/>
      <c r="T61"/>
      <c r="U61"/>
      <c r="V61"/>
      <c r="W61"/>
      <c r="X61"/>
      <c r="Y61"/>
      <c r="Z61" s="74"/>
      <c r="AA61" s="1">
        <f>SUM(D61:Y61)</f>
        <v>17</v>
      </c>
      <c r="AB61" s="3"/>
    </row>
    <row r="62" spans="1:28" ht="14.4" x14ac:dyDescent="0.3">
      <c r="A62" s="1">
        <v>57</v>
      </c>
      <c r="B62" s="171" t="s">
        <v>161</v>
      </c>
      <c r="C62" s="136">
        <v>2</v>
      </c>
      <c r="D62">
        <v>9</v>
      </c>
      <c r="E62" t="s">
        <v>304</v>
      </c>
      <c r="F62" t="s">
        <v>304</v>
      </c>
      <c r="G62">
        <v>8</v>
      </c>
      <c r="H62" t="s">
        <v>304</v>
      </c>
      <c r="I62" t="s">
        <v>304</v>
      </c>
      <c r="J62" t="s">
        <v>304</v>
      </c>
      <c r="K62" t="s">
        <v>304</v>
      </c>
      <c r="L62" t="s">
        <v>304</v>
      </c>
      <c r="M62"/>
      <c r="N62"/>
      <c r="O62"/>
      <c r="P62"/>
      <c r="Q62"/>
      <c r="R62"/>
      <c r="S62"/>
      <c r="T62"/>
      <c r="U62"/>
      <c r="V62"/>
      <c r="W62"/>
      <c r="X62"/>
      <c r="Y62"/>
      <c r="Z62" s="74"/>
      <c r="AA62" s="1">
        <f>SUM(D62:Y62)</f>
        <v>17</v>
      </c>
      <c r="AB62" s="3"/>
    </row>
    <row r="63" spans="1:28" ht="14.4" x14ac:dyDescent="0.3">
      <c r="A63" s="1">
        <v>58</v>
      </c>
      <c r="B63" s="169" t="s">
        <v>172</v>
      </c>
      <c r="C63" s="139">
        <v>4</v>
      </c>
      <c r="D63" t="s">
        <v>304</v>
      </c>
      <c r="E63" t="s">
        <v>304</v>
      </c>
      <c r="F63" t="s">
        <v>304</v>
      </c>
      <c r="G63" t="s">
        <v>304</v>
      </c>
      <c r="H63" t="s">
        <v>304</v>
      </c>
      <c r="I63" t="s">
        <v>304</v>
      </c>
      <c r="J63" t="s">
        <v>304</v>
      </c>
      <c r="K63">
        <v>17</v>
      </c>
      <c r="L63" t="s">
        <v>304</v>
      </c>
      <c r="M63"/>
      <c r="N63"/>
      <c r="O63"/>
      <c r="P63"/>
      <c r="Q63"/>
      <c r="R63"/>
      <c r="S63"/>
      <c r="T63"/>
      <c r="U63"/>
      <c r="V63"/>
      <c r="W63"/>
      <c r="X63"/>
      <c r="Y63"/>
      <c r="Z63" s="74"/>
      <c r="AA63" s="1">
        <f>SUM(D63:Y63)</f>
        <v>17</v>
      </c>
      <c r="AB63" s="3"/>
    </row>
    <row r="64" spans="1:28" ht="14.4" x14ac:dyDescent="0.3">
      <c r="A64" s="1">
        <v>59</v>
      </c>
      <c r="B64" s="169" t="s">
        <v>271</v>
      </c>
      <c r="C64" s="139">
        <v>4</v>
      </c>
      <c r="D64" t="s">
        <v>304</v>
      </c>
      <c r="E64" t="s">
        <v>304</v>
      </c>
      <c r="F64" t="s">
        <v>304</v>
      </c>
      <c r="G64" t="s">
        <v>304</v>
      </c>
      <c r="H64" t="s">
        <v>304</v>
      </c>
      <c r="I64">
        <v>7</v>
      </c>
      <c r="J64" t="s">
        <v>304</v>
      </c>
      <c r="K64">
        <v>10</v>
      </c>
      <c r="L64" t="s">
        <v>304</v>
      </c>
      <c r="M64"/>
      <c r="N64"/>
      <c r="O64"/>
      <c r="P64"/>
      <c r="Q64"/>
      <c r="R64"/>
      <c r="S64"/>
      <c r="T64"/>
      <c r="U64"/>
      <c r="V64"/>
      <c r="W64"/>
      <c r="X64"/>
      <c r="Y64"/>
      <c r="Z64" s="74"/>
      <c r="AA64" s="1">
        <f>SUM(D64:Y64)</f>
        <v>17</v>
      </c>
      <c r="AB64" s="3"/>
    </row>
    <row r="65" spans="1:28" ht="14.4" x14ac:dyDescent="0.3">
      <c r="A65" s="1">
        <v>60</v>
      </c>
      <c r="B65" s="97" t="s">
        <v>124</v>
      </c>
      <c r="C65" s="138">
        <v>3</v>
      </c>
      <c r="D65">
        <v>15</v>
      </c>
      <c r="E65" t="s">
        <v>304</v>
      </c>
      <c r="F65" t="s">
        <v>304</v>
      </c>
      <c r="G65" t="s">
        <v>304</v>
      </c>
      <c r="H65" t="s">
        <v>304</v>
      </c>
      <c r="I65" t="s">
        <v>304</v>
      </c>
      <c r="J65" t="s">
        <v>304</v>
      </c>
      <c r="K65" t="s">
        <v>304</v>
      </c>
      <c r="L65" t="s">
        <v>304</v>
      </c>
      <c r="M65"/>
      <c r="N65"/>
      <c r="O65"/>
      <c r="P65"/>
      <c r="Q65"/>
      <c r="R65"/>
      <c r="S65"/>
      <c r="T65"/>
      <c r="U65"/>
      <c r="V65"/>
      <c r="W65"/>
      <c r="X65"/>
      <c r="Y65"/>
      <c r="Z65" s="74"/>
      <c r="AA65" s="1">
        <f>SUM(D65:Y65)</f>
        <v>15</v>
      </c>
      <c r="AB65" s="3"/>
    </row>
    <row r="66" spans="1:28" ht="14.4" x14ac:dyDescent="0.3">
      <c r="A66" s="1">
        <v>61</v>
      </c>
      <c r="B66" s="170" t="s">
        <v>218</v>
      </c>
      <c r="C66" s="135">
        <v>1</v>
      </c>
      <c r="D66">
        <v>3</v>
      </c>
      <c r="E66" t="s">
        <v>304</v>
      </c>
      <c r="F66" t="s">
        <v>304</v>
      </c>
      <c r="G66">
        <v>4</v>
      </c>
      <c r="H66" t="s">
        <v>304</v>
      </c>
      <c r="I66" t="s">
        <v>304</v>
      </c>
      <c r="J66">
        <v>8</v>
      </c>
      <c r="K66" t="s">
        <v>304</v>
      </c>
      <c r="L66" t="s">
        <v>304</v>
      </c>
      <c r="M66"/>
      <c r="N66"/>
      <c r="O66"/>
      <c r="P66"/>
      <c r="Q66"/>
      <c r="R66"/>
      <c r="S66"/>
      <c r="T66"/>
      <c r="U66"/>
      <c r="V66"/>
      <c r="W66"/>
      <c r="X66"/>
      <c r="Y66"/>
      <c r="Z66" s="74"/>
      <c r="AA66" s="1">
        <f>SUM(D66:Y66)</f>
        <v>15</v>
      </c>
      <c r="AB66" s="3"/>
    </row>
    <row r="67" spans="1:28" ht="14.4" x14ac:dyDescent="0.3">
      <c r="A67" s="1">
        <v>62</v>
      </c>
      <c r="B67" s="171" t="s">
        <v>9</v>
      </c>
      <c r="C67" s="136">
        <v>2</v>
      </c>
      <c r="D67" t="s">
        <v>304</v>
      </c>
      <c r="E67" t="s">
        <v>304</v>
      </c>
      <c r="F67" t="s">
        <v>304</v>
      </c>
      <c r="G67" t="s">
        <v>304</v>
      </c>
      <c r="H67" t="s">
        <v>304</v>
      </c>
      <c r="I67" t="s">
        <v>304</v>
      </c>
      <c r="J67" t="s">
        <v>304</v>
      </c>
      <c r="K67" t="s">
        <v>304</v>
      </c>
      <c r="L67">
        <v>15</v>
      </c>
      <c r="M67"/>
      <c r="N67"/>
      <c r="O67"/>
      <c r="P67"/>
      <c r="Q67"/>
      <c r="R67"/>
      <c r="S67"/>
      <c r="T67"/>
      <c r="U67"/>
      <c r="V67"/>
      <c r="W67"/>
      <c r="X67"/>
      <c r="Y67"/>
      <c r="Z67" s="74"/>
      <c r="AA67" s="1">
        <f>SUM(D67:Y67)</f>
        <v>15</v>
      </c>
      <c r="AB67" s="3"/>
    </row>
    <row r="68" spans="1:28" ht="14.4" x14ac:dyDescent="0.3">
      <c r="A68" s="1">
        <v>63</v>
      </c>
      <c r="B68" s="97" t="s">
        <v>13</v>
      </c>
      <c r="C68" s="138">
        <v>3</v>
      </c>
      <c r="D68" t="s">
        <v>304</v>
      </c>
      <c r="E68" t="s">
        <v>304</v>
      </c>
      <c r="F68" t="s">
        <v>304</v>
      </c>
      <c r="G68" t="s">
        <v>304</v>
      </c>
      <c r="H68" t="s">
        <v>304</v>
      </c>
      <c r="I68" t="s">
        <v>304</v>
      </c>
      <c r="J68">
        <v>15</v>
      </c>
      <c r="K68" t="s">
        <v>304</v>
      </c>
      <c r="L68" t="s">
        <v>304</v>
      </c>
      <c r="M68"/>
      <c r="N68"/>
      <c r="O68"/>
      <c r="P68"/>
      <c r="Q68"/>
      <c r="R68"/>
      <c r="S68"/>
      <c r="T68"/>
      <c r="U68"/>
      <c r="V68"/>
      <c r="W68"/>
      <c r="X68"/>
      <c r="Y68"/>
      <c r="Z68" s="74"/>
      <c r="AA68" s="1">
        <f>SUM(D68:Y68)</f>
        <v>15</v>
      </c>
      <c r="AB68" s="3"/>
    </row>
    <row r="69" spans="1:28" ht="14.4" x14ac:dyDescent="0.3">
      <c r="A69" s="1">
        <v>64</v>
      </c>
      <c r="B69" s="169" t="s">
        <v>246</v>
      </c>
      <c r="C69" s="139">
        <v>4</v>
      </c>
      <c r="D69" t="s">
        <v>304</v>
      </c>
      <c r="E69" t="s">
        <v>304</v>
      </c>
      <c r="F69" t="s">
        <v>304</v>
      </c>
      <c r="G69" t="s">
        <v>304</v>
      </c>
      <c r="H69" t="s">
        <v>304</v>
      </c>
      <c r="I69">
        <v>15</v>
      </c>
      <c r="J69" t="s">
        <v>304</v>
      </c>
      <c r="K69" t="s">
        <v>304</v>
      </c>
      <c r="L69" t="s">
        <v>304</v>
      </c>
      <c r="M69"/>
      <c r="N69"/>
      <c r="O69"/>
      <c r="P69"/>
      <c r="Q69"/>
      <c r="R69"/>
      <c r="S69"/>
      <c r="T69"/>
      <c r="U69"/>
      <c r="V69"/>
      <c r="W69"/>
      <c r="X69"/>
      <c r="Y69"/>
      <c r="Z69" s="74"/>
      <c r="AA69" s="1">
        <f>SUM(D69:Y69)</f>
        <v>15</v>
      </c>
      <c r="AB69" s="3"/>
    </row>
    <row r="70" spans="1:28" ht="14.4" x14ac:dyDescent="0.3">
      <c r="A70" s="1">
        <v>65</v>
      </c>
      <c r="B70" s="169" t="s">
        <v>192</v>
      </c>
      <c r="C70" s="139">
        <v>4</v>
      </c>
      <c r="D70" t="s">
        <v>304</v>
      </c>
      <c r="E70" t="s">
        <v>304</v>
      </c>
      <c r="F70" t="s">
        <v>304</v>
      </c>
      <c r="G70" t="s">
        <v>304</v>
      </c>
      <c r="H70" t="s">
        <v>304</v>
      </c>
      <c r="I70" t="s">
        <v>304</v>
      </c>
      <c r="J70" t="s">
        <v>304</v>
      </c>
      <c r="K70" t="s">
        <v>304</v>
      </c>
      <c r="L70">
        <v>15</v>
      </c>
      <c r="M70"/>
      <c r="N70"/>
      <c r="O70"/>
      <c r="P70"/>
      <c r="Q70"/>
      <c r="R70"/>
      <c r="S70"/>
      <c r="T70"/>
      <c r="U70"/>
      <c r="V70"/>
      <c r="W70"/>
      <c r="X70"/>
      <c r="Y70"/>
      <c r="Z70" s="74"/>
      <c r="AA70" s="1">
        <f>SUM(D70:Y70)</f>
        <v>15</v>
      </c>
      <c r="AB70" s="3"/>
    </row>
    <row r="71" spans="1:28" ht="14.4" x14ac:dyDescent="0.3">
      <c r="A71" s="1">
        <v>66</v>
      </c>
      <c r="B71" s="169" t="s">
        <v>176</v>
      </c>
      <c r="C71" s="139">
        <v>4</v>
      </c>
      <c r="D71" t="s">
        <v>304</v>
      </c>
      <c r="E71" t="s">
        <v>304</v>
      </c>
      <c r="F71" t="s">
        <v>304</v>
      </c>
      <c r="G71" t="s">
        <v>304</v>
      </c>
      <c r="H71" t="s">
        <v>304</v>
      </c>
      <c r="I71">
        <v>12</v>
      </c>
      <c r="J71" t="s">
        <v>304</v>
      </c>
      <c r="K71">
        <v>2</v>
      </c>
      <c r="L71" t="s">
        <v>304</v>
      </c>
      <c r="M71"/>
      <c r="N71"/>
      <c r="O71"/>
      <c r="P71"/>
      <c r="Q71"/>
      <c r="R71"/>
      <c r="S71"/>
      <c r="T71"/>
      <c r="U71"/>
      <c r="V71"/>
      <c r="W71"/>
      <c r="X71"/>
      <c r="Y71"/>
      <c r="Z71" s="74"/>
      <c r="AA71" s="1">
        <f>SUM(D71:Y71)</f>
        <v>14</v>
      </c>
      <c r="AB71" s="3"/>
    </row>
    <row r="72" spans="1:28" ht="14.4" x14ac:dyDescent="0.3">
      <c r="A72" s="1">
        <v>67</v>
      </c>
      <c r="B72" s="170" t="s">
        <v>162</v>
      </c>
      <c r="C72" s="135">
        <v>1</v>
      </c>
      <c r="D72">
        <v>10</v>
      </c>
      <c r="E72" t="s">
        <v>304</v>
      </c>
      <c r="F72" t="s">
        <v>304</v>
      </c>
      <c r="G72" t="s">
        <v>304</v>
      </c>
      <c r="H72" t="s">
        <v>304</v>
      </c>
      <c r="I72" t="s">
        <v>304</v>
      </c>
      <c r="J72">
        <v>3</v>
      </c>
      <c r="K72" t="s">
        <v>304</v>
      </c>
      <c r="L72" t="s">
        <v>304</v>
      </c>
      <c r="M72"/>
      <c r="N72"/>
      <c r="O72"/>
      <c r="P72"/>
      <c r="Q72"/>
      <c r="R72"/>
      <c r="S72"/>
      <c r="T72"/>
      <c r="U72"/>
      <c r="V72"/>
      <c r="W72"/>
      <c r="X72"/>
      <c r="Y72"/>
      <c r="Z72" s="74"/>
      <c r="AA72" s="1">
        <f>SUM(D72:Y72)</f>
        <v>13</v>
      </c>
      <c r="AB72" s="3"/>
    </row>
    <row r="73" spans="1:28" ht="14.4" x14ac:dyDescent="0.3">
      <c r="A73" s="1">
        <v>68</v>
      </c>
      <c r="B73" s="169" t="s">
        <v>170</v>
      </c>
      <c r="C73" s="139">
        <v>4</v>
      </c>
      <c r="D73" t="s">
        <v>304</v>
      </c>
      <c r="E73" t="s">
        <v>304</v>
      </c>
      <c r="F73" t="s">
        <v>304</v>
      </c>
      <c r="G73" t="s">
        <v>304</v>
      </c>
      <c r="H73" t="s">
        <v>304</v>
      </c>
      <c r="I73" t="s">
        <v>304</v>
      </c>
      <c r="J73" t="s">
        <v>304</v>
      </c>
      <c r="K73" t="s">
        <v>304</v>
      </c>
      <c r="L73">
        <v>13</v>
      </c>
      <c r="M73"/>
      <c r="N73"/>
      <c r="O73"/>
      <c r="P73"/>
      <c r="Q73"/>
      <c r="R73"/>
      <c r="S73"/>
      <c r="T73"/>
      <c r="U73"/>
      <c r="V73"/>
      <c r="W73"/>
      <c r="X73"/>
      <c r="Y73"/>
      <c r="Z73" s="74"/>
      <c r="AA73" s="1">
        <f>SUM(D73:Y73)</f>
        <v>13</v>
      </c>
      <c r="AB73" s="3"/>
    </row>
    <row r="74" spans="1:28" ht="14.4" x14ac:dyDescent="0.3">
      <c r="A74" s="1">
        <v>69</v>
      </c>
      <c r="B74" s="170" t="s">
        <v>159</v>
      </c>
      <c r="C74" s="135">
        <v>1</v>
      </c>
      <c r="D74" t="s">
        <v>304</v>
      </c>
      <c r="E74" t="s">
        <v>304</v>
      </c>
      <c r="F74" t="s">
        <v>304</v>
      </c>
      <c r="G74">
        <v>12</v>
      </c>
      <c r="H74" t="s">
        <v>304</v>
      </c>
      <c r="I74" t="s">
        <v>304</v>
      </c>
      <c r="J74" t="s">
        <v>304</v>
      </c>
      <c r="K74" t="s">
        <v>304</v>
      </c>
      <c r="L74" t="s">
        <v>304</v>
      </c>
      <c r="M74"/>
      <c r="N74"/>
      <c r="O74"/>
      <c r="P74"/>
      <c r="Q74"/>
      <c r="R74"/>
      <c r="S74"/>
      <c r="T74"/>
      <c r="U74"/>
      <c r="V74"/>
      <c r="W74"/>
      <c r="X74"/>
      <c r="Y74"/>
      <c r="Z74" s="74"/>
      <c r="AA74" s="1">
        <f>SUM(D74:Y74)</f>
        <v>12</v>
      </c>
      <c r="AB74" s="3"/>
    </row>
    <row r="75" spans="1:28" ht="14.4" x14ac:dyDescent="0.3">
      <c r="A75" s="1">
        <v>70</v>
      </c>
      <c r="B75" s="170" t="s">
        <v>115</v>
      </c>
      <c r="C75" s="135">
        <v>1</v>
      </c>
      <c r="D75" t="s">
        <v>304</v>
      </c>
      <c r="E75" t="s">
        <v>304</v>
      </c>
      <c r="F75" t="s">
        <v>304</v>
      </c>
      <c r="G75" t="s">
        <v>304</v>
      </c>
      <c r="H75" t="s">
        <v>304</v>
      </c>
      <c r="I75">
        <v>4</v>
      </c>
      <c r="J75" t="s">
        <v>304</v>
      </c>
      <c r="K75" t="s">
        <v>304</v>
      </c>
      <c r="L75">
        <v>8</v>
      </c>
      <c r="M75"/>
      <c r="N75"/>
      <c r="O75"/>
      <c r="P75"/>
      <c r="Q75"/>
      <c r="R75"/>
      <c r="S75"/>
      <c r="T75"/>
      <c r="U75"/>
      <c r="V75"/>
      <c r="W75"/>
      <c r="X75"/>
      <c r="Y75"/>
      <c r="Z75" s="74"/>
      <c r="AA75" s="1">
        <f>SUM(D75:Y75)</f>
        <v>12</v>
      </c>
      <c r="AB75" s="3"/>
    </row>
    <row r="76" spans="1:28" ht="14.4" x14ac:dyDescent="0.3">
      <c r="A76" s="1">
        <v>71</v>
      </c>
      <c r="B76" s="169" t="s">
        <v>175</v>
      </c>
      <c r="C76" s="139">
        <v>4</v>
      </c>
      <c r="D76" t="s">
        <v>304</v>
      </c>
      <c r="E76" t="s">
        <v>304</v>
      </c>
      <c r="F76" t="s">
        <v>304</v>
      </c>
      <c r="G76" t="s">
        <v>304</v>
      </c>
      <c r="H76" t="s">
        <v>304</v>
      </c>
      <c r="I76" t="s">
        <v>304</v>
      </c>
      <c r="J76" t="s">
        <v>304</v>
      </c>
      <c r="K76">
        <v>12</v>
      </c>
      <c r="L76" t="s">
        <v>304</v>
      </c>
      <c r="M76"/>
      <c r="N76"/>
      <c r="O76"/>
      <c r="P76"/>
      <c r="Q76"/>
      <c r="R76"/>
      <c r="S76"/>
      <c r="T76"/>
      <c r="U76"/>
      <c r="V76"/>
      <c r="W76"/>
      <c r="X76"/>
      <c r="Y76"/>
      <c r="Z76" s="74"/>
      <c r="AA76" s="1">
        <f>SUM(D76:Y76)</f>
        <v>12</v>
      </c>
      <c r="AB76" s="3"/>
    </row>
    <row r="77" spans="1:28" ht="14.4" x14ac:dyDescent="0.3">
      <c r="A77" s="1">
        <v>72</v>
      </c>
      <c r="B77" s="169" t="s">
        <v>249</v>
      </c>
      <c r="C77" s="139">
        <v>4</v>
      </c>
      <c r="D77" t="s">
        <v>304</v>
      </c>
      <c r="E77" t="s">
        <v>304</v>
      </c>
      <c r="F77" t="s">
        <v>304</v>
      </c>
      <c r="G77" t="s">
        <v>304</v>
      </c>
      <c r="H77" t="s">
        <v>304</v>
      </c>
      <c r="I77" t="s">
        <v>304</v>
      </c>
      <c r="J77" t="s">
        <v>304</v>
      </c>
      <c r="K77" t="s">
        <v>304</v>
      </c>
      <c r="L77">
        <v>12</v>
      </c>
      <c r="M77"/>
      <c r="N77"/>
      <c r="O77"/>
      <c r="P77"/>
      <c r="Q77"/>
      <c r="R77"/>
      <c r="S77"/>
      <c r="T77"/>
      <c r="U77"/>
      <c r="V77"/>
      <c r="W77"/>
      <c r="X77"/>
      <c r="Y77"/>
      <c r="Z77" s="74"/>
      <c r="AA77" s="1">
        <f>SUM(D77:Y77)</f>
        <v>12</v>
      </c>
      <c r="AB77" s="3"/>
    </row>
    <row r="78" spans="1:28" ht="14.4" x14ac:dyDescent="0.3">
      <c r="A78" s="1">
        <v>73</v>
      </c>
      <c r="B78" s="170" t="s">
        <v>171</v>
      </c>
      <c r="C78" s="135">
        <v>1</v>
      </c>
      <c r="D78" t="s">
        <v>304</v>
      </c>
      <c r="E78">
        <v>3</v>
      </c>
      <c r="F78" t="s">
        <v>304</v>
      </c>
      <c r="G78">
        <v>8</v>
      </c>
      <c r="H78" t="s">
        <v>304</v>
      </c>
      <c r="I78" t="s">
        <v>304</v>
      </c>
      <c r="J78" t="s">
        <v>304</v>
      </c>
      <c r="K78" t="s">
        <v>304</v>
      </c>
      <c r="L78" t="s">
        <v>304</v>
      </c>
      <c r="M78"/>
      <c r="N78"/>
      <c r="O78"/>
      <c r="P78"/>
      <c r="Q78"/>
      <c r="R78"/>
      <c r="S78"/>
      <c r="T78"/>
      <c r="U78"/>
      <c r="V78"/>
      <c r="W78"/>
      <c r="X78"/>
      <c r="Y78"/>
      <c r="Z78" s="74"/>
      <c r="AA78" s="1">
        <f>SUM(D78:Y78)</f>
        <v>11</v>
      </c>
      <c r="AB78" s="3"/>
    </row>
    <row r="79" spans="1:28" ht="14.4" x14ac:dyDescent="0.3">
      <c r="A79" s="1">
        <v>74</v>
      </c>
      <c r="B79" s="170" t="s">
        <v>216</v>
      </c>
      <c r="C79" s="135">
        <v>1</v>
      </c>
      <c r="D79" t="s">
        <v>304</v>
      </c>
      <c r="E79" t="s">
        <v>304</v>
      </c>
      <c r="F79" t="s">
        <v>304</v>
      </c>
      <c r="G79" t="s">
        <v>304</v>
      </c>
      <c r="H79" t="s">
        <v>304</v>
      </c>
      <c r="I79" t="s">
        <v>304</v>
      </c>
      <c r="J79" t="s">
        <v>304</v>
      </c>
      <c r="K79" t="s">
        <v>304</v>
      </c>
      <c r="L79">
        <v>9</v>
      </c>
      <c r="M79"/>
      <c r="N79"/>
      <c r="O79"/>
      <c r="P79"/>
      <c r="Q79"/>
      <c r="R79"/>
      <c r="S79"/>
      <c r="T79"/>
      <c r="U79"/>
      <c r="V79"/>
      <c r="W79"/>
      <c r="X79"/>
      <c r="Y79"/>
      <c r="Z79" s="74"/>
      <c r="AA79" s="1">
        <f>SUM(D79:Y79)</f>
        <v>9</v>
      </c>
      <c r="AB79" s="3"/>
    </row>
    <row r="80" spans="1:28" ht="14.4" x14ac:dyDescent="0.3">
      <c r="A80" s="1">
        <v>75</v>
      </c>
      <c r="B80" s="97" t="s">
        <v>229</v>
      </c>
      <c r="C80" s="138">
        <v>3</v>
      </c>
      <c r="D80" t="s">
        <v>304</v>
      </c>
      <c r="E80">
        <v>7</v>
      </c>
      <c r="F80" t="s">
        <v>304</v>
      </c>
      <c r="G80" t="s">
        <v>304</v>
      </c>
      <c r="H80" t="s">
        <v>304</v>
      </c>
      <c r="I80" t="s">
        <v>304</v>
      </c>
      <c r="J80">
        <v>1</v>
      </c>
      <c r="K80" t="s">
        <v>304</v>
      </c>
      <c r="L80" t="s">
        <v>304</v>
      </c>
      <c r="M80"/>
      <c r="N80"/>
      <c r="O80"/>
      <c r="P80"/>
      <c r="Q80"/>
      <c r="R80"/>
      <c r="S80"/>
      <c r="T80"/>
      <c r="U80"/>
      <c r="V80"/>
      <c r="W80"/>
      <c r="X80"/>
      <c r="Y80"/>
      <c r="Z80" s="74"/>
      <c r="AA80" s="1">
        <f>SUM(D80:Y80)</f>
        <v>8</v>
      </c>
      <c r="AB80" s="3"/>
    </row>
    <row r="81" spans="1:28" ht="14.4" x14ac:dyDescent="0.3">
      <c r="A81" s="1">
        <v>76</v>
      </c>
      <c r="B81" s="169" t="s">
        <v>241</v>
      </c>
      <c r="C81" s="139">
        <v>4</v>
      </c>
      <c r="D81" t="s">
        <v>304</v>
      </c>
      <c r="E81" t="s">
        <v>304</v>
      </c>
      <c r="F81" t="s">
        <v>304</v>
      </c>
      <c r="G81" t="s">
        <v>304</v>
      </c>
      <c r="H81">
        <v>7</v>
      </c>
      <c r="I81" t="s">
        <v>304</v>
      </c>
      <c r="J81" t="s">
        <v>304</v>
      </c>
      <c r="K81" t="s">
        <v>304</v>
      </c>
      <c r="L81" t="s">
        <v>304</v>
      </c>
      <c r="M81"/>
      <c r="N81"/>
      <c r="O81"/>
      <c r="P81"/>
      <c r="Q81"/>
      <c r="R81"/>
      <c r="S81"/>
      <c r="T81"/>
      <c r="U81"/>
      <c r="V81"/>
      <c r="W81"/>
      <c r="X81"/>
      <c r="Y81"/>
      <c r="Z81" s="74"/>
      <c r="AA81" s="1">
        <f>SUM(D81:Y81)</f>
        <v>7</v>
      </c>
      <c r="AB81" s="3"/>
    </row>
    <row r="82" spans="1:28" ht="14.4" x14ac:dyDescent="0.3">
      <c r="A82" s="1">
        <v>77</v>
      </c>
      <c r="B82" s="169" t="s">
        <v>138</v>
      </c>
      <c r="C82" s="139">
        <v>4</v>
      </c>
      <c r="D82" t="s">
        <v>304</v>
      </c>
      <c r="E82" t="s">
        <v>304</v>
      </c>
      <c r="F82" t="s">
        <v>304</v>
      </c>
      <c r="G82" t="s">
        <v>304</v>
      </c>
      <c r="H82" t="s">
        <v>304</v>
      </c>
      <c r="I82" t="s">
        <v>304</v>
      </c>
      <c r="J82" t="s">
        <v>304</v>
      </c>
      <c r="K82">
        <v>7</v>
      </c>
      <c r="L82" t="s">
        <v>304</v>
      </c>
      <c r="M82"/>
      <c r="N82"/>
      <c r="O82"/>
      <c r="P82"/>
      <c r="Q82"/>
      <c r="R82"/>
      <c r="S82"/>
      <c r="T82"/>
      <c r="U82"/>
      <c r="V82"/>
      <c r="W82"/>
      <c r="X82"/>
      <c r="Y82"/>
      <c r="Z82" s="74"/>
      <c r="AA82" s="1">
        <f>SUM(D82:Y82)</f>
        <v>7</v>
      </c>
      <c r="AB82" s="3"/>
    </row>
    <row r="83" spans="1:28" ht="14.4" x14ac:dyDescent="0.3">
      <c r="A83" s="1">
        <v>78</v>
      </c>
      <c r="B83" s="169" t="s">
        <v>265</v>
      </c>
      <c r="C83" s="139">
        <v>4</v>
      </c>
      <c r="D83" t="s">
        <v>304</v>
      </c>
      <c r="E83" t="s">
        <v>304</v>
      </c>
      <c r="F83" t="s">
        <v>304</v>
      </c>
      <c r="G83" t="s">
        <v>304</v>
      </c>
      <c r="H83" t="s">
        <v>304</v>
      </c>
      <c r="I83" t="s">
        <v>304</v>
      </c>
      <c r="J83" t="s">
        <v>304</v>
      </c>
      <c r="K83" t="s">
        <v>304</v>
      </c>
      <c r="L83">
        <v>7</v>
      </c>
      <c r="M83"/>
      <c r="N83"/>
      <c r="O83"/>
      <c r="P83"/>
      <c r="Q83"/>
      <c r="R83"/>
      <c r="S83"/>
      <c r="T83"/>
      <c r="U83"/>
      <c r="V83"/>
      <c r="W83"/>
      <c r="X83"/>
      <c r="Y83"/>
      <c r="Z83" s="74"/>
      <c r="AA83" s="1">
        <f>SUM(D83:Y83)</f>
        <v>7</v>
      </c>
      <c r="AB83" s="3"/>
    </row>
    <row r="84" spans="1:28" ht="14.4" x14ac:dyDescent="0.3">
      <c r="A84" s="1">
        <v>79</v>
      </c>
      <c r="B84" s="170" t="s">
        <v>217</v>
      </c>
      <c r="C84" s="135">
        <v>1</v>
      </c>
      <c r="D84">
        <v>1</v>
      </c>
      <c r="E84" t="s">
        <v>304</v>
      </c>
      <c r="F84" t="s">
        <v>304</v>
      </c>
      <c r="G84">
        <v>5</v>
      </c>
      <c r="H84" t="s">
        <v>304</v>
      </c>
      <c r="I84" t="s">
        <v>304</v>
      </c>
      <c r="J84" t="s">
        <v>304</v>
      </c>
      <c r="K84" t="s">
        <v>304</v>
      </c>
      <c r="L84" t="s">
        <v>304</v>
      </c>
      <c r="M84"/>
      <c r="N84"/>
      <c r="O84"/>
      <c r="P84"/>
      <c r="Q84"/>
      <c r="R84"/>
      <c r="S84"/>
      <c r="T84"/>
      <c r="U84"/>
      <c r="V84"/>
      <c r="W84"/>
      <c r="X84"/>
      <c r="Y84"/>
      <c r="Z84" s="74"/>
      <c r="AA84" s="1">
        <f>SUM(D84:Y84)</f>
        <v>6</v>
      </c>
      <c r="AB84" s="3"/>
    </row>
    <row r="85" spans="1:28" ht="14.4" x14ac:dyDescent="0.3">
      <c r="A85" s="1">
        <v>80</v>
      </c>
      <c r="B85" s="170" t="s">
        <v>118</v>
      </c>
      <c r="C85" s="135">
        <v>1</v>
      </c>
      <c r="D85" t="s">
        <v>304</v>
      </c>
      <c r="E85" t="s">
        <v>304</v>
      </c>
      <c r="F85" t="s">
        <v>304</v>
      </c>
      <c r="G85">
        <v>6</v>
      </c>
      <c r="H85" t="s">
        <v>304</v>
      </c>
      <c r="I85" t="s">
        <v>304</v>
      </c>
      <c r="J85" t="s">
        <v>304</v>
      </c>
      <c r="K85" t="s">
        <v>304</v>
      </c>
      <c r="L85" t="s">
        <v>304</v>
      </c>
      <c r="M85"/>
      <c r="N85"/>
      <c r="O85"/>
      <c r="P85"/>
      <c r="Q85"/>
      <c r="R85"/>
      <c r="S85"/>
      <c r="T85"/>
      <c r="U85"/>
      <c r="V85"/>
      <c r="W85"/>
      <c r="X85"/>
      <c r="Y85"/>
      <c r="Z85" s="74"/>
      <c r="AA85" s="1">
        <f>SUM(D85:Y85)</f>
        <v>6</v>
      </c>
      <c r="AB85" s="3"/>
    </row>
    <row r="86" spans="1:28" ht="14.4" x14ac:dyDescent="0.3">
      <c r="A86" s="1">
        <v>81</v>
      </c>
      <c r="B86" s="171" t="s">
        <v>121</v>
      </c>
      <c r="C86" s="136">
        <v>2</v>
      </c>
      <c r="D86" t="s">
        <v>304</v>
      </c>
      <c r="E86" t="s">
        <v>304</v>
      </c>
      <c r="F86" t="s">
        <v>304</v>
      </c>
      <c r="G86" t="s">
        <v>304</v>
      </c>
      <c r="H86" t="s">
        <v>304</v>
      </c>
      <c r="I86" t="s">
        <v>304</v>
      </c>
      <c r="J86" t="s">
        <v>304</v>
      </c>
      <c r="K86" t="s">
        <v>304</v>
      </c>
      <c r="L86">
        <v>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 s="74"/>
      <c r="AA86" s="1">
        <f>SUM(D86:Y86)</f>
        <v>6</v>
      </c>
      <c r="AB86" s="3"/>
    </row>
    <row r="87" spans="1:28" ht="14.4" x14ac:dyDescent="0.3">
      <c r="A87" s="1">
        <v>82</v>
      </c>
      <c r="B87" s="170" t="s">
        <v>158</v>
      </c>
      <c r="C87" s="135">
        <v>1</v>
      </c>
      <c r="D87">
        <v>5</v>
      </c>
      <c r="E87" t="s">
        <v>304</v>
      </c>
      <c r="F87" t="s">
        <v>304</v>
      </c>
      <c r="G87" s="1" t="s">
        <v>304</v>
      </c>
      <c r="H87" s="1" t="s">
        <v>304</v>
      </c>
      <c r="I87" t="s">
        <v>304</v>
      </c>
      <c r="J87" s="1" t="s">
        <v>304</v>
      </c>
      <c r="K87" t="s">
        <v>304</v>
      </c>
      <c r="L87" s="1" t="s">
        <v>304</v>
      </c>
      <c r="N87"/>
      <c r="R87"/>
      <c r="Z87" s="70"/>
      <c r="AA87" s="1">
        <f>SUM(D87:Y87)</f>
        <v>5</v>
      </c>
      <c r="AB87" s="3"/>
    </row>
    <row r="88" spans="1:28" ht="14.4" x14ac:dyDescent="0.3">
      <c r="A88" s="1">
        <v>83</v>
      </c>
      <c r="B88" s="169" t="s">
        <v>261</v>
      </c>
      <c r="C88" s="139">
        <v>4</v>
      </c>
      <c r="D88" t="s">
        <v>304</v>
      </c>
      <c r="E88" t="s">
        <v>304</v>
      </c>
      <c r="F88">
        <v>5</v>
      </c>
      <c r="G88" t="s">
        <v>304</v>
      </c>
      <c r="H88" t="s">
        <v>304</v>
      </c>
      <c r="I88" t="s">
        <v>304</v>
      </c>
      <c r="J88" t="s">
        <v>304</v>
      </c>
      <c r="K88" t="s">
        <v>304</v>
      </c>
      <c r="L88" t="s">
        <v>304</v>
      </c>
      <c r="M88"/>
      <c r="N88"/>
      <c r="O88"/>
      <c r="P88"/>
      <c r="Q88"/>
      <c r="R88"/>
      <c r="S88"/>
      <c r="T88"/>
      <c r="U88"/>
      <c r="V88"/>
      <c r="W88"/>
      <c r="X88"/>
      <c r="Y88"/>
      <c r="Z88" s="74"/>
      <c r="AA88" s="1">
        <f>SUM(D88:Y88)</f>
        <v>5</v>
      </c>
      <c r="AB88" s="3"/>
    </row>
    <row r="89" spans="1:28" ht="14.4" x14ac:dyDescent="0.3">
      <c r="A89" s="1">
        <v>84</v>
      </c>
      <c r="B89" s="169" t="s">
        <v>272</v>
      </c>
      <c r="C89" s="139">
        <v>4</v>
      </c>
      <c r="D89">
        <v>3</v>
      </c>
      <c r="E89" t="s">
        <v>304</v>
      </c>
      <c r="F89" t="s">
        <v>304</v>
      </c>
      <c r="G89" t="s">
        <v>304</v>
      </c>
      <c r="H89" t="s">
        <v>304</v>
      </c>
      <c r="I89" t="s">
        <v>304</v>
      </c>
      <c r="J89" t="s">
        <v>304</v>
      </c>
      <c r="K89" t="s">
        <v>304</v>
      </c>
      <c r="L89" t="s">
        <v>304</v>
      </c>
      <c r="M89"/>
      <c r="N89"/>
      <c r="O89"/>
      <c r="P89"/>
      <c r="Q89"/>
      <c r="R89"/>
      <c r="S89"/>
      <c r="T89"/>
      <c r="U89"/>
      <c r="V89"/>
      <c r="W89"/>
      <c r="X89"/>
      <c r="Y89"/>
      <c r="Z89" s="74"/>
      <c r="AA89" s="1">
        <f>SUM(D89:Y89)</f>
        <v>3</v>
      </c>
      <c r="AB89" s="3"/>
    </row>
    <row r="90" spans="1:28" ht="14.4" x14ac:dyDescent="0.3">
      <c r="A90" s="1">
        <v>85</v>
      </c>
      <c r="B90" s="97" t="s">
        <v>12</v>
      </c>
      <c r="C90" s="138">
        <v>3</v>
      </c>
      <c r="D90" t="s">
        <v>304</v>
      </c>
      <c r="E90" t="s">
        <v>304</v>
      </c>
      <c r="F90">
        <v>3</v>
      </c>
      <c r="G90" t="s">
        <v>304</v>
      </c>
      <c r="H90" t="s">
        <v>304</v>
      </c>
      <c r="I90" t="s">
        <v>304</v>
      </c>
      <c r="J90" t="s">
        <v>304</v>
      </c>
      <c r="K90" t="s">
        <v>304</v>
      </c>
      <c r="L90" t="s">
        <v>304</v>
      </c>
      <c r="M90"/>
      <c r="N90"/>
      <c r="O90"/>
      <c r="P90"/>
      <c r="Q90"/>
      <c r="R90"/>
      <c r="S90"/>
      <c r="T90"/>
      <c r="U90"/>
      <c r="V90"/>
      <c r="W90"/>
      <c r="X90"/>
      <c r="Y90"/>
      <c r="Z90" s="74"/>
      <c r="AA90" s="1">
        <f>SUM(D90:Y90)</f>
        <v>3</v>
      </c>
      <c r="AB90" s="3"/>
    </row>
    <row r="91" spans="1:28" ht="14.4" x14ac:dyDescent="0.3">
      <c r="A91" s="1">
        <v>86</v>
      </c>
      <c r="B91" s="169" t="s">
        <v>146</v>
      </c>
      <c r="C91" s="139">
        <v>4</v>
      </c>
      <c r="D91" t="s">
        <v>304</v>
      </c>
      <c r="E91" t="s">
        <v>304</v>
      </c>
      <c r="F91" t="s">
        <v>304</v>
      </c>
      <c r="G91">
        <v>3</v>
      </c>
      <c r="H91" t="s">
        <v>304</v>
      </c>
      <c r="I91" t="s">
        <v>304</v>
      </c>
      <c r="J91" t="s">
        <v>304</v>
      </c>
      <c r="K91" t="s">
        <v>304</v>
      </c>
      <c r="L91" t="s">
        <v>304</v>
      </c>
      <c r="M91"/>
      <c r="N91"/>
      <c r="O91"/>
      <c r="P91"/>
      <c r="Q91"/>
      <c r="R91"/>
      <c r="S91"/>
      <c r="T91"/>
      <c r="U91"/>
      <c r="V91"/>
      <c r="W91"/>
      <c r="X91"/>
      <c r="Y91"/>
      <c r="Z91" s="74"/>
      <c r="AA91" s="1">
        <f>SUM(D91:Y91)</f>
        <v>3</v>
      </c>
      <c r="AB91" s="3"/>
    </row>
    <row r="92" spans="1:28" ht="14.4" x14ac:dyDescent="0.3">
      <c r="A92" s="1">
        <v>87</v>
      </c>
      <c r="B92" s="169" t="s">
        <v>312</v>
      </c>
      <c r="C92" s="139">
        <v>4</v>
      </c>
      <c r="D92" t="s">
        <v>304</v>
      </c>
      <c r="E92" t="s">
        <v>304</v>
      </c>
      <c r="F92" t="s">
        <v>304</v>
      </c>
      <c r="G92" t="s">
        <v>304</v>
      </c>
      <c r="H92" t="s">
        <v>304</v>
      </c>
      <c r="I92" t="s">
        <v>304</v>
      </c>
      <c r="J92" t="s">
        <v>304</v>
      </c>
      <c r="K92" t="s">
        <v>304</v>
      </c>
      <c r="L92">
        <v>3</v>
      </c>
      <c r="M92"/>
      <c r="N92"/>
      <c r="O92"/>
      <c r="P92"/>
      <c r="Q92"/>
      <c r="R92"/>
      <c r="S92"/>
      <c r="T92"/>
      <c r="U92"/>
      <c r="V92"/>
      <c r="W92"/>
      <c r="X92"/>
      <c r="Y92"/>
      <c r="Z92" s="74"/>
      <c r="AA92" s="1">
        <f>SUM(D92:Y92)</f>
        <v>3</v>
      </c>
      <c r="AB92" s="3"/>
    </row>
    <row r="93" spans="1:28" ht="14.4" x14ac:dyDescent="0.3">
      <c r="A93" s="1">
        <v>88</v>
      </c>
      <c r="B93" s="169" t="s">
        <v>250</v>
      </c>
      <c r="C93" s="139">
        <v>4</v>
      </c>
      <c r="D93" t="s">
        <v>304</v>
      </c>
      <c r="E93" t="s">
        <v>304</v>
      </c>
      <c r="F93">
        <v>2</v>
      </c>
      <c r="G93" t="s">
        <v>304</v>
      </c>
      <c r="H93" t="s">
        <v>304</v>
      </c>
      <c r="I93" t="s">
        <v>304</v>
      </c>
      <c r="J93" t="s">
        <v>304</v>
      </c>
      <c r="K93" t="s">
        <v>304</v>
      </c>
      <c r="L93" t="s">
        <v>304</v>
      </c>
      <c r="M93"/>
      <c r="N93"/>
      <c r="O93"/>
      <c r="P93"/>
      <c r="Q93"/>
      <c r="R93"/>
      <c r="S93"/>
      <c r="T93"/>
      <c r="U93"/>
      <c r="V93"/>
      <c r="W93"/>
      <c r="X93"/>
      <c r="Y93"/>
      <c r="Z93" s="74"/>
      <c r="AA93" s="1">
        <f>SUM(D93:Y93)</f>
        <v>2</v>
      </c>
      <c r="AB93" s="3"/>
    </row>
    <row r="94" spans="1:28" ht="14.4" x14ac:dyDescent="0.3">
      <c r="A94" s="1">
        <v>89</v>
      </c>
      <c r="B94" s="169" t="s">
        <v>195</v>
      </c>
      <c r="C94" s="139">
        <v>4</v>
      </c>
      <c r="D94" t="s">
        <v>304</v>
      </c>
      <c r="E94" t="s">
        <v>304</v>
      </c>
      <c r="F94" t="s">
        <v>304</v>
      </c>
      <c r="G94" t="s">
        <v>304</v>
      </c>
      <c r="H94">
        <v>2</v>
      </c>
      <c r="I94" t="s">
        <v>304</v>
      </c>
      <c r="J94" t="s">
        <v>304</v>
      </c>
      <c r="K94" t="s">
        <v>304</v>
      </c>
      <c r="L94" t="s">
        <v>304</v>
      </c>
      <c r="M94"/>
      <c r="N94"/>
      <c r="O94"/>
      <c r="P94"/>
      <c r="Q94"/>
      <c r="R94"/>
      <c r="S94"/>
      <c r="T94"/>
      <c r="U94"/>
      <c r="V94"/>
      <c r="W94"/>
      <c r="X94"/>
      <c r="Y94"/>
      <c r="Z94" s="74"/>
      <c r="AA94" s="1">
        <f>SUM(D94:Y94)</f>
        <v>2</v>
      </c>
      <c r="AB94" s="3"/>
    </row>
    <row r="95" spans="1:28" ht="14.4" x14ac:dyDescent="0.3">
      <c r="A95" s="1">
        <v>90</v>
      </c>
      <c r="B95" s="170" t="s">
        <v>160</v>
      </c>
      <c r="C95" s="135">
        <v>1</v>
      </c>
      <c r="D95" t="s">
        <v>304</v>
      </c>
      <c r="E95" t="s">
        <v>304</v>
      </c>
      <c r="F95" t="s">
        <v>304</v>
      </c>
      <c r="G95" t="s">
        <v>304</v>
      </c>
      <c r="H95" t="s">
        <v>304</v>
      </c>
      <c r="I95" t="s">
        <v>304</v>
      </c>
      <c r="J95">
        <v>2</v>
      </c>
      <c r="K95" t="s">
        <v>304</v>
      </c>
      <c r="L95" t="s">
        <v>304</v>
      </c>
      <c r="M95"/>
      <c r="N95"/>
      <c r="O95"/>
      <c r="P95"/>
      <c r="Q95"/>
      <c r="R95"/>
      <c r="S95"/>
      <c r="T95"/>
      <c r="U95"/>
      <c r="V95"/>
      <c r="W95"/>
      <c r="X95"/>
      <c r="Y95"/>
      <c r="Z95" s="74"/>
      <c r="AA95" s="1">
        <f>SUM(D95:Y95)</f>
        <v>2</v>
      </c>
      <c r="AB95" s="3"/>
    </row>
    <row r="96" spans="1:28" ht="14.4" x14ac:dyDescent="0.3">
      <c r="A96" s="1">
        <v>91</v>
      </c>
      <c r="B96" s="169" t="s">
        <v>143</v>
      </c>
      <c r="C96" s="139">
        <v>4</v>
      </c>
      <c r="D96" t="s">
        <v>304</v>
      </c>
      <c r="E96" t="s">
        <v>304</v>
      </c>
      <c r="F96" t="s">
        <v>304</v>
      </c>
      <c r="G96" t="s">
        <v>304</v>
      </c>
      <c r="H96" t="s">
        <v>304</v>
      </c>
      <c r="I96" t="s">
        <v>304</v>
      </c>
      <c r="J96" t="s">
        <v>304</v>
      </c>
      <c r="K96" t="s">
        <v>304</v>
      </c>
      <c r="L96">
        <v>2</v>
      </c>
      <c r="M96"/>
      <c r="N96"/>
      <c r="O96"/>
      <c r="P96"/>
      <c r="Q96"/>
      <c r="R96"/>
      <c r="S96"/>
      <c r="T96"/>
      <c r="U96"/>
      <c r="V96"/>
      <c r="W96"/>
      <c r="X96"/>
      <c r="Y96"/>
      <c r="Z96" s="74"/>
      <c r="AA96" s="1">
        <f>SUM(D96:Y96)</f>
        <v>2</v>
      </c>
      <c r="AB96" s="3"/>
    </row>
    <row r="97" spans="1:28" ht="14.4" x14ac:dyDescent="0.3">
      <c r="A97" s="1">
        <v>92</v>
      </c>
      <c r="B97" s="169" t="s">
        <v>147</v>
      </c>
      <c r="C97" s="139">
        <v>4</v>
      </c>
      <c r="D97" t="s">
        <v>304</v>
      </c>
      <c r="E97" t="s">
        <v>304</v>
      </c>
      <c r="F97" t="s">
        <v>304</v>
      </c>
      <c r="G97" t="s">
        <v>304</v>
      </c>
      <c r="H97" t="s">
        <v>304</v>
      </c>
      <c r="I97">
        <v>2</v>
      </c>
      <c r="J97" t="s">
        <v>304</v>
      </c>
      <c r="K97" t="s">
        <v>304</v>
      </c>
      <c r="L97" t="s">
        <v>304</v>
      </c>
      <c r="M97"/>
      <c r="N97"/>
      <c r="O97"/>
      <c r="P97"/>
      <c r="Q97"/>
      <c r="R97"/>
      <c r="S97"/>
      <c r="T97"/>
      <c r="U97"/>
      <c r="V97"/>
      <c r="W97"/>
      <c r="X97"/>
      <c r="Y97"/>
      <c r="Z97" s="74"/>
      <c r="AA97" s="1">
        <f>SUM(D97:Y97)</f>
        <v>2</v>
      </c>
      <c r="AB97" s="3"/>
    </row>
    <row r="98" spans="1:28" ht="14.4" x14ac:dyDescent="0.3">
      <c r="A98" s="1">
        <v>93</v>
      </c>
      <c r="B98" s="171" t="s">
        <v>30</v>
      </c>
      <c r="C98" s="136">
        <v>2</v>
      </c>
      <c r="D98" t="s">
        <v>304</v>
      </c>
      <c r="E98">
        <v>1</v>
      </c>
      <c r="F98" t="s">
        <v>304</v>
      </c>
      <c r="G98" t="s">
        <v>304</v>
      </c>
      <c r="H98" t="s">
        <v>304</v>
      </c>
      <c r="I98" t="s">
        <v>304</v>
      </c>
      <c r="J98" t="s">
        <v>304</v>
      </c>
      <c r="K98" t="s">
        <v>304</v>
      </c>
      <c r="L98" t="s">
        <v>304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 s="74"/>
      <c r="AA98" s="1">
        <f>SUM(D98:Y98)</f>
        <v>1</v>
      </c>
      <c r="AB98" s="3"/>
    </row>
    <row r="99" spans="1:28" ht="14.4" x14ac:dyDescent="0.3">
      <c r="A99" s="1">
        <v>94</v>
      </c>
      <c r="B99" s="97" t="s">
        <v>6</v>
      </c>
      <c r="C99" s="138">
        <v>3</v>
      </c>
      <c r="D99" t="s">
        <v>304</v>
      </c>
      <c r="E99" t="s">
        <v>304</v>
      </c>
      <c r="F99" t="s">
        <v>304</v>
      </c>
      <c r="G99">
        <v>1</v>
      </c>
      <c r="H99" t="s">
        <v>304</v>
      </c>
      <c r="I99" t="s">
        <v>304</v>
      </c>
      <c r="J99" t="s">
        <v>304</v>
      </c>
      <c r="K99" t="s">
        <v>304</v>
      </c>
      <c r="L99" t="s">
        <v>304</v>
      </c>
      <c r="M99"/>
      <c r="N99"/>
      <c r="O99"/>
      <c r="P99"/>
      <c r="Q99"/>
      <c r="R99"/>
      <c r="S99"/>
      <c r="T99"/>
      <c r="U99"/>
      <c r="V99"/>
      <c r="W99"/>
      <c r="X99"/>
      <c r="Y99"/>
      <c r="Z99" s="74"/>
      <c r="AA99" s="1">
        <f>SUM(D99:Y99)</f>
        <v>1</v>
      </c>
      <c r="AB99" s="3"/>
    </row>
    <row r="100" spans="1:28" ht="14.4" x14ac:dyDescent="0.3">
      <c r="A100" s="1">
        <v>95</v>
      </c>
      <c r="B100" s="171" t="s">
        <v>165</v>
      </c>
      <c r="C100" s="136">
        <v>2</v>
      </c>
      <c r="D100" t="s">
        <v>304</v>
      </c>
      <c r="E100" t="s">
        <v>304</v>
      </c>
      <c r="F100" t="s">
        <v>304</v>
      </c>
      <c r="G100" t="s">
        <v>304</v>
      </c>
      <c r="H100" t="s">
        <v>304</v>
      </c>
      <c r="I100" t="s">
        <v>304</v>
      </c>
      <c r="J100" t="s">
        <v>304</v>
      </c>
      <c r="K100" t="s">
        <v>304</v>
      </c>
      <c r="L100" t="s">
        <v>304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 s="74"/>
      <c r="AA100" s="1">
        <f>SUM(D100:Y100)</f>
        <v>0</v>
      </c>
      <c r="AB100" s="3"/>
    </row>
    <row r="101" spans="1:28" ht="14.4" x14ac:dyDescent="0.3">
      <c r="A101" s="1">
        <v>96</v>
      </c>
      <c r="B101" s="171" t="s">
        <v>224</v>
      </c>
      <c r="C101" s="136">
        <v>2</v>
      </c>
      <c r="D101" t="s">
        <v>304</v>
      </c>
      <c r="E101" t="s">
        <v>304</v>
      </c>
      <c r="F101" t="s">
        <v>304</v>
      </c>
      <c r="G101" t="s">
        <v>304</v>
      </c>
      <c r="H101" t="s">
        <v>304</v>
      </c>
      <c r="I101" t="s">
        <v>304</v>
      </c>
      <c r="J101" t="s">
        <v>304</v>
      </c>
      <c r="K101" t="s">
        <v>304</v>
      </c>
      <c r="L101" t="s">
        <v>304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 s="74"/>
      <c r="AA101" s="1">
        <f>SUM(D101:Y101)</f>
        <v>0</v>
      </c>
      <c r="AB101" s="3"/>
    </row>
    <row r="102" spans="1:28" ht="14.4" x14ac:dyDescent="0.3">
      <c r="A102" s="1">
        <v>97</v>
      </c>
      <c r="B102" s="97" t="s">
        <v>29</v>
      </c>
      <c r="C102" s="138">
        <v>3</v>
      </c>
      <c r="D102" t="s">
        <v>304</v>
      </c>
      <c r="E102" t="s">
        <v>304</v>
      </c>
      <c r="F102" t="s">
        <v>304</v>
      </c>
      <c r="G102" t="s">
        <v>304</v>
      </c>
      <c r="H102" t="s">
        <v>304</v>
      </c>
      <c r="I102" t="s">
        <v>304</v>
      </c>
      <c r="J102" t="s">
        <v>304</v>
      </c>
      <c r="K102" t="s">
        <v>304</v>
      </c>
      <c r="L102" t="s">
        <v>304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 s="74"/>
      <c r="AA102" s="1">
        <f>SUM(D102:Y102)</f>
        <v>0</v>
      </c>
      <c r="AB102" s="3"/>
    </row>
    <row r="103" spans="1:28" ht="14.4" x14ac:dyDescent="0.3">
      <c r="A103" s="1">
        <v>98</v>
      </c>
      <c r="B103" s="97" t="s">
        <v>182</v>
      </c>
      <c r="C103" s="138">
        <v>3</v>
      </c>
      <c r="D103" t="s">
        <v>304</v>
      </c>
      <c r="E103" t="s">
        <v>304</v>
      </c>
      <c r="F103" t="s">
        <v>304</v>
      </c>
      <c r="G103" t="s">
        <v>304</v>
      </c>
      <c r="H103" t="s">
        <v>304</v>
      </c>
      <c r="I103" t="s">
        <v>304</v>
      </c>
      <c r="J103" t="s">
        <v>304</v>
      </c>
      <c r="K103" t="s">
        <v>304</v>
      </c>
      <c r="L103" t="s">
        <v>304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 s="74"/>
      <c r="AA103" s="1">
        <f>SUM(D103:Y103)</f>
        <v>0</v>
      </c>
      <c r="AB103" s="3"/>
    </row>
    <row r="104" spans="1:28" ht="14.4" x14ac:dyDescent="0.3">
      <c r="A104" s="1">
        <v>99</v>
      </c>
      <c r="B104" s="97" t="s">
        <v>141</v>
      </c>
      <c r="C104" s="138">
        <v>3</v>
      </c>
      <c r="D104" t="s">
        <v>304</v>
      </c>
      <c r="E104" t="s">
        <v>304</v>
      </c>
      <c r="F104" t="s">
        <v>304</v>
      </c>
      <c r="G104" t="s">
        <v>304</v>
      </c>
      <c r="H104" t="s">
        <v>304</v>
      </c>
      <c r="I104" t="s">
        <v>304</v>
      </c>
      <c r="J104" t="s">
        <v>304</v>
      </c>
      <c r="K104" t="s">
        <v>304</v>
      </c>
      <c r="L104" t="s">
        <v>304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 s="74"/>
      <c r="AA104" s="1">
        <f>SUM(D104:Y104)</f>
        <v>0</v>
      </c>
      <c r="AB104" s="3"/>
    </row>
    <row r="105" spans="1:28" ht="14.4" x14ac:dyDescent="0.3">
      <c r="A105" s="1">
        <v>100</v>
      </c>
      <c r="B105" s="97" t="s">
        <v>231</v>
      </c>
      <c r="C105" s="138">
        <v>3</v>
      </c>
      <c r="D105" t="s">
        <v>304</v>
      </c>
      <c r="E105" t="s">
        <v>304</v>
      </c>
      <c r="F105" t="s">
        <v>304</v>
      </c>
      <c r="G105" t="s">
        <v>304</v>
      </c>
      <c r="H105" t="s">
        <v>304</v>
      </c>
      <c r="I105" t="s">
        <v>304</v>
      </c>
      <c r="J105" t="s">
        <v>304</v>
      </c>
      <c r="K105" t="s">
        <v>304</v>
      </c>
      <c r="L105" t="s">
        <v>304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 s="74"/>
      <c r="AA105" s="1">
        <f>SUM(D105:Y105)</f>
        <v>0</v>
      </c>
      <c r="AB105" s="3"/>
    </row>
    <row r="106" spans="1:28" ht="14.4" x14ac:dyDescent="0.3">
      <c r="A106" s="1">
        <v>101</v>
      </c>
      <c r="B106" s="97" t="s">
        <v>33</v>
      </c>
      <c r="C106" s="138">
        <v>3</v>
      </c>
      <c r="D106" t="s">
        <v>304</v>
      </c>
      <c r="E106" t="s">
        <v>304</v>
      </c>
      <c r="F106" t="s">
        <v>304</v>
      </c>
      <c r="G106" t="s">
        <v>304</v>
      </c>
      <c r="H106" t="s">
        <v>304</v>
      </c>
      <c r="I106" t="s">
        <v>304</v>
      </c>
      <c r="J106" t="s">
        <v>304</v>
      </c>
      <c r="K106" t="s">
        <v>304</v>
      </c>
      <c r="L106" t="s">
        <v>304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 s="74"/>
      <c r="AA106" s="1">
        <f>SUM(D106:Y106)</f>
        <v>0</v>
      </c>
      <c r="AB106" s="3"/>
    </row>
    <row r="107" spans="1:28" ht="14.4" x14ac:dyDescent="0.3">
      <c r="A107" s="1">
        <v>102</v>
      </c>
      <c r="B107" s="97" t="s">
        <v>232</v>
      </c>
      <c r="C107" s="138">
        <v>3</v>
      </c>
      <c r="D107" t="s">
        <v>304</v>
      </c>
      <c r="E107" t="s">
        <v>304</v>
      </c>
      <c r="F107" t="s">
        <v>304</v>
      </c>
      <c r="G107" t="s">
        <v>304</v>
      </c>
      <c r="H107" t="s">
        <v>304</v>
      </c>
      <c r="I107" t="s">
        <v>304</v>
      </c>
      <c r="J107" t="s">
        <v>304</v>
      </c>
      <c r="K107" t="s">
        <v>304</v>
      </c>
      <c r="L107" t="s">
        <v>304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 s="74"/>
      <c r="AA107" s="1">
        <f>SUM(D107:Y107)</f>
        <v>0</v>
      </c>
      <c r="AB107" s="3"/>
    </row>
    <row r="108" spans="1:28" ht="14.4" x14ac:dyDescent="0.3">
      <c r="A108" s="1">
        <v>103</v>
      </c>
      <c r="B108" s="97" t="s">
        <v>186</v>
      </c>
      <c r="C108" s="138">
        <v>3</v>
      </c>
      <c r="D108" t="s">
        <v>304</v>
      </c>
      <c r="E108" t="s">
        <v>304</v>
      </c>
      <c r="F108" t="s">
        <v>304</v>
      </c>
      <c r="G108" t="s">
        <v>304</v>
      </c>
      <c r="H108" t="s">
        <v>304</v>
      </c>
      <c r="I108" t="s">
        <v>304</v>
      </c>
      <c r="J108" t="s">
        <v>304</v>
      </c>
      <c r="K108" t="s">
        <v>304</v>
      </c>
      <c r="L108" t="s">
        <v>304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 s="74"/>
      <c r="AA108" s="1">
        <f>SUM(D108:Y108)</f>
        <v>0</v>
      </c>
      <c r="AB108" s="3"/>
    </row>
    <row r="109" spans="1:28" ht="14.4" x14ac:dyDescent="0.3">
      <c r="A109" s="1">
        <v>104</v>
      </c>
      <c r="B109" s="97" t="s">
        <v>122</v>
      </c>
      <c r="C109" s="138">
        <v>3</v>
      </c>
      <c r="D109" t="s">
        <v>304</v>
      </c>
      <c r="E109" t="s">
        <v>304</v>
      </c>
      <c r="F109" t="s">
        <v>304</v>
      </c>
      <c r="G109" t="s">
        <v>304</v>
      </c>
      <c r="H109" t="s">
        <v>304</v>
      </c>
      <c r="I109" t="s">
        <v>304</v>
      </c>
      <c r="J109" t="s">
        <v>304</v>
      </c>
      <c r="K109" t="s">
        <v>304</v>
      </c>
      <c r="L109" t="s">
        <v>304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 s="74"/>
      <c r="AA109" s="1">
        <f>SUM(D109:Y109)</f>
        <v>0</v>
      </c>
      <c r="AB109" s="3"/>
    </row>
    <row r="110" spans="1:28" ht="14.4" x14ac:dyDescent="0.3">
      <c r="A110" s="1">
        <v>105</v>
      </c>
      <c r="B110" s="97" t="s">
        <v>151</v>
      </c>
      <c r="C110" s="138">
        <v>3</v>
      </c>
      <c r="D110" t="s">
        <v>304</v>
      </c>
      <c r="E110" t="s">
        <v>304</v>
      </c>
      <c r="F110" t="s">
        <v>304</v>
      </c>
      <c r="G110" t="s">
        <v>304</v>
      </c>
      <c r="H110" t="s">
        <v>304</v>
      </c>
      <c r="I110" t="s">
        <v>304</v>
      </c>
      <c r="J110" t="s">
        <v>304</v>
      </c>
      <c r="K110" t="s">
        <v>304</v>
      </c>
      <c r="L110" t="s">
        <v>304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 s="74"/>
      <c r="AA110" s="1">
        <f>SUM(D110:Y110)</f>
        <v>0</v>
      </c>
      <c r="AB110" s="3"/>
    </row>
    <row r="111" spans="1:28" ht="14.4" x14ac:dyDescent="0.3">
      <c r="A111" s="1">
        <v>106</v>
      </c>
      <c r="B111" s="97" t="s">
        <v>233</v>
      </c>
      <c r="C111" s="138">
        <v>3</v>
      </c>
      <c r="D111" t="s">
        <v>304</v>
      </c>
      <c r="E111" t="s">
        <v>304</v>
      </c>
      <c r="F111" t="s">
        <v>304</v>
      </c>
      <c r="G111" t="s">
        <v>304</v>
      </c>
      <c r="H111" t="s">
        <v>304</v>
      </c>
      <c r="I111" t="s">
        <v>304</v>
      </c>
      <c r="J111" t="s">
        <v>304</v>
      </c>
      <c r="K111" t="s">
        <v>304</v>
      </c>
      <c r="L111" t="s">
        <v>304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 s="74"/>
      <c r="AA111" s="1">
        <f>SUM(D111:Y111)</f>
        <v>0</v>
      </c>
      <c r="AB111" s="3"/>
    </row>
    <row r="112" spans="1:28" ht="14.4" x14ac:dyDescent="0.3">
      <c r="A112" s="1">
        <v>107</v>
      </c>
      <c r="B112" s="97" t="s">
        <v>32</v>
      </c>
      <c r="C112" s="138">
        <v>3</v>
      </c>
      <c r="D112" t="s">
        <v>304</v>
      </c>
      <c r="E112" t="s">
        <v>304</v>
      </c>
      <c r="F112" t="s">
        <v>304</v>
      </c>
      <c r="G112" s="1" t="s">
        <v>304</v>
      </c>
      <c r="H112" s="1" t="s">
        <v>304</v>
      </c>
      <c r="I112" t="s">
        <v>304</v>
      </c>
      <c r="J112" s="1" t="s">
        <v>304</v>
      </c>
      <c r="K112" t="s">
        <v>304</v>
      </c>
      <c r="L112" s="1" t="s">
        <v>304</v>
      </c>
      <c r="N112"/>
      <c r="R112"/>
      <c r="Z112" s="70"/>
      <c r="AA112" s="1">
        <f>SUM(D112:Y112)</f>
        <v>0</v>
      </c>
      <c r="AB112" s="3"/>
    </row>
    <row r="113" spans="1:28" ht="14.4" x14ac:dyDescent="0.3">
      <c r="A113" s="1">
        <v>108</v>
      </c>
      <c r="B113" s="97" t="s">
        <v>234</v>
      </c>
      <c r="C113" s="138">
        <v>3</v>
      </c>
      <c r="D113" t="s">
        <v>304</v>
      </c>
      <c r="E113" t="s">
        <v>304</v>
      </c>
      <c r="F113" t="s">
        <v>304</v>
      </c>
      <c r="G113" t="s">
        <v>304</v>
      </c>
      <c r="H113" t="s">
        <v>304</v>
      </c>
      <c r="I113" t="s">
        <v>304</v>
      </c>
      <c r="J113" t="s">
        <v>304</v>
      </c>
      <c r="K113" t="s">
        <v>304</v>
      </c>
      <c r="L113" t="s">
        <v>304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 s="74"/>
      <c r="AA113" s="1">
        <f>SUM(D113:Y113)</f>
        <v>0</v>
      </c>
      <c r="AB113" s="3"/>
    </row>
    <row r="114" spans="1:28" ht="14.4" x14ac:dyDescent="0.3">
      <c r="A114" s="1">
        <v>109</v>
      </c>
      <c r="B114" s="97" t="s">
        <v>235</v>
      </c>
      <c r="C114" s="138">
        <v>3</v>
      </c>
      <c r="D114" t="s">
        <v>304</v>
      </c>
      <c r="E114" t="s">
        <v>304</v>
      </c>
      <c r="F114" t="s">
        <v>304</v>
      </c>
      <c r="G114" t="s">
        <v>304</v>
      </c>
      <c r="H114" t="s">
        <v>304</v>
      </c>
      <c r="I114" t="s">
        <v>304</v>
      </c>
      <c r="J114" t="s">
        <v>304</v>
      </c>
      <c r="K114" t="s">
        <v>304</v>
      </c>
      <c r="L114" t="s">
        <v>304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 s="74"/>
      <c r="AA114" s="1">
        <f>SUM(D114:Y114)</f>
        <v>0</v>
      </c>
      <c r="AB114" s="3"/>
    </row>
    <row r="115" spans="1:28" ht="14.4" x14ac:dyDescent="0.3">
      <c r="A115" s="1">
        <v>110</v>
      </c>
      <c r="B115" s="97" t="s">
        <v>236</v>
      </c>
      <c r="C115" s="138">
        <v>3</v>
      </c>
      <c r="D115" t="s">
        <v>304</v>
      </c>
      <c r="E115" t="s">
        <v>304</v>
      </c>
      <c r="F115" t="s">
        <v>304</v>
      </c>
      <c r="G115" t="s">
        <v>304</v>
      </c>
      <c r="H115" t="s">
        <v>304</v>
      </c>
      <c r="I115" t="s">
        <v>304</v>
      </c>
      <c r="J115" t="s">
        <v>304</v>
      </c>
      <c r="K115" t="s">
        <v>304</v>
      </c>
      <c r="L115" t="s">
        <v>304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 s="74"/>
      <c r="AA115" s="1">
        <f>SUM(D115:Y115)</f>
        <v>0</v>
      </c>
      <c r="AB115" s="3"/>
    </row>
    <row r="116" spans="1:28" ht="14.4" x14ac:dyDescent="0.3">
      <c r="A116" s="1">
        <v>111</v>
      </c>
      <c r="B116" s="169" t="s">
        <v>238</v>
      </c>
      <c r="C116" s="139">
        <v>4</v>
      </c>
      <c r="D116" t="s">
        <v>304</v>
      </c>
      <c r="E116" t="s">
        <v>304</v>
      </c>
      <c r="F116" t="s">
        <v>304</v>
      </c>
      <c r="G116" t="s">
        <v>304</v>
      </c>
      <c r="H116" t="s">
        <v>304</v>
      </c>
      <c r="I116" t="s">
        <v>304</v>
      </c>
      <c r="J116" t="s">
        <v>304</v>
      </c>
      <c r="K116" t="s">
        <v>304</v>
      </c>
      <c r="L116" t="s">
        <v>304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 s="74"/>
      <c r="AA116" s="1">
        <f>SUM(D116:Y116)</f>
        <v>0</v>
      </c>
      <c r="AB116" s="3"/>
    </row>
    <row r="117" spans="1:28" ht="14.4" x14ac:dyDescent="0.3">
      <c r="A117" s="1">
        <v>112</v>
      </c>
      <c r="B117" s="169" t="s">
        <v>8</v>
      </c>
      <c r="C117" s="139">
        <v>4</v>
      </c>
      <c r="D117" t="s">
        <v>304</v>
      </c>
      <c r="E117" t="s">
        <v>304</v>
      </c>
      <c r="F117" t="s">
        <v>304</v>
      </c>
      <c r="G117" t="s">
        <v>304</v>
      </c>
      <c r="H117" t="s">
        <v>304</v>
      </c>
      <c r="I117" t="s">
        <v>304</v>
      </c>
      <c r="J117" t="s">
        <v>304</v>
      </c>
      <c r="K117" t="s">
        <v>304</v>
      </c>
      <c r="L117" t="s">
        <v>304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 s="74"/>
      <c r="AA117" s="1">
        <f>SUM(D117:Y117)</f>
        <v>0</v>
      </c>
      <c r="AB117" s="3"/>
    </row>
    <row r="118" spans="1:28" ht="14.4" x14ac:dyDescent="0.3">
      <c r="A118" s="1">
        <v>113</v>
      </c>
      <c r="B118" s="169" t="s">
        <v>240</v>
      </c>
      <c r="C118" s="139">
        <v>4</v>
      </c>
      <c r="D118" t="s">
        <v>304</v>
      </c>
      <c r="E118" t="s">
        <v>304</v>
      </c>
      <c r="F118" t="s">
        <v>304</v>
      </c>
      <c r="G118" t="s">
        <v>304</v>
      </c>
      <c r="H118" t="s">
        <v>304</v>
      </c>
      <c r="I118" t="s">
        <v>304</v>
      </c>
      <c r="J118" t="s">
        <v>304</v>
      </c>
      <c r="K118" t="s">
        <v>304</v>
      </c>
      <c r="L118" t="s">
        <v>304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 s="74"/>
      <c r="AA118" s="1">
        <f>SUM(D118:Y118)</f>
        <v>0</v>
      </c>
      <c r="AB118" s="3"/>
    </row>
    <row r="119" spans="1:28" ht="14.4" x14ac:dyDescent="0.3">
      <c r="A119" s="1">
        <v>114</v>
      </c>
      <c r="B119" s="169" t="s">
        <v>156</v>
      </c>
      <c r="C119" s="139">
        <v>4</v>
      </c>
      <c r="D119" t="s">
        <v>304</v>
      </c>
      <c r="E119" t="s">
        <v>304</v>
      </c>
      <c r="F119" t="s">
        <v>304</v>
      </c>
      <c r="G119" t="s">
        <v>304</v>
      </c>
      <c r="H119" t="s">
        <v>304</v>
      </c>
      <c r="I119" t="s">
        <v>304</v>
      </c>
      <c r="J119" t="s">
        <v>304</v>
      </c>
      <c r="K119" t="s">
        <v>304</v>
      </c>
      <c r="L119" t="s">
        <v>304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 s="74"/>
      <c r="AA119" s="1">
        <f>SUM(D119:Y119)</f>
        <v>0</v>
      </c>
      <c r="AB119" s="3"/>
    </row>
    <row r="120" spans="1:28" ht="14.4" x14ac:dyDescent="0.3">
      <c r="A120" s="1">
        <v>115</v>
      </c>
      <c r="B120" s="169" t="s">
        <v>126</v>
      </c>
      <c r="C120" s="139">
        <v>4</v>
      </c>
      <c r="D120" t="s">
        <v>304</v>
      </c>
      <c r="E120" t="s">
        <v>304</v>
      </c>
      <c r="F120" t="s">
        <v>304</v>
      </c>
      <c r="G120" t="s">
        <v>304</v>
      </c>
      <c r="H120" t="s">
        <v>304</v>
      </c>
      <c r="I120" t="s">
        <v>304</v>
      </c>
      <c r="J120" t="s">
        <v>304</v>
      </c>
      <c r="K120" t="s">
        <v>304</v>
      </c>
      <c r="L120" t="s">
        <v>304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 s="74"/>
      <c r="AA120" s="1">
        <f>SUM(D120:Y120)</f>
        <v>0</v>
      </c>
      <c r="AB120" s="3"/>
    </row>
    <row r="121" spans="1:28" ht="14.4" x14ac:dyDescent="0.3">
      <c r="A121" s="1">
        <v>116</v>
      </c>
      <c r="B121" s="169" t="s">
        <v>283</v>
      </c>
      <c r="C121" s="139">
        <v>4</v>
      </c>
      <c r="D121" t="s">
        <v>304</v>
      </c>
      <c r="E121" t="s">
        <v>304</v>
      </c>
      <c r="F121" t="s">
        <v>304</v>
      </c>
      <c r="G121" t="s">
        <v>304</v>
      </c>
      <c r="H121" t="s">
        <v>304</v>
      </c>
      <c r="I121" t="s">
        <v>304</v>
      </c>
      <c r="J121" t="s">
        <v>304</v>
      </c>
      <c r="K121" t="s">
        <v>304</v>
      </c>
      <c r="L121" t="s">
        <v>304</v>
      </c>
      <c r="M121"/>
      <c r="N121"/>
      <c r="O121"/>
      <c r="P121"/>
      <c r="Q121"/>
      <c r="R121"/>
      <c r="S121"/>
      <c r="T121"/>
      <c r="U121"/>
      <c r="V121"/>
      <c r="W121"/>
      <c r="X121"/>
      <c r="Y121"/>
      <c r="Z121" s="74"/>
      <c r="AA121" s="1">
        <f>SUM(D121:Y121)</f>
        <v>0</v>
      </c>
      <c r="AB121" s="3"/>
    </row>
    <row r="122" spans="1:28" ht="14.4" x14ac:dyDescent="0.3">
      <c r="A122" s="1">
        <v>117</v>
      </c>
      <c r="B122" s="169" t="s">
        <v>127</v>
      </c>
      <c r="C122" s="139">
        <v>4</v>
      </c>
      <c r="D122" t="s">
        <v>304</v>
      </c>
      <c r="E122" t="s">
        <v>304</v>
      </c>
      <c r="F122" t="s">
        <v>304</v>
      </c>
      <c r="G122" t="s">
        <v>304</v>
      </c>
      <c r="H122" t="s">
        <v>304</v>
      </c>
      <c r="I122" t="s">
        <v>304</v>
      </c>
      <c r="J122" t="s">
        <v>304</v>
      </c>
      <c r="K122" t="s">
        <v>304</v>
      </c>
      <c r="L122" t="s">
        <v>304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 s="74"/>
      <c r="AA122" s="1">
        <f>SUM(D122:Y122)</f>
        <v>0</v>
      </c>
      <c r="AB122" s="3"/>
    </row>
    <row r="123" spans="1:28" ht="14.4" x14ac:dyDescent="0.3">
      <c r="A123" s="1">
        <v>118</v>
      </c>
      <c r="B123" s="169" t="s">
        <v>284</v>
      </c>
      <c r="C123" s="139">
        <v>4</v>
      </c>
      <c r="D123" t="s">
        <v>304</v>
      </c>
      <c r="E123" t="s">
        <v>304</v>
      </c>
      <c r="F123" t="s">
        <v>304</v>
      </c>
      <c r="G123" t="s">
        <v>304</v>
      </c>
      <c r="H123" t="s">
        <v>304</v>
      </c>
      <c r="I123" t="s">
        <v>304</v>
      </c>
      <c r="J123" t="s">
        <v>304</v>
      </c>
      <c r="K123" t="s">
        <v>304</v>
      </c>
      <c r="L123" t="s">
        <v>304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 s="74"/>
      <c r="AA123" s="1">
        <f>SUM(D123:Y123)</f>
        <v>0</v>
      </c>
      <c r="AB123" s="3"/>
    </row>
    <row r="124" spans="1:28" ht="14.4" x14ac:dyDescent="0.3">
      <c r="A124" s="1">
        <v>119</v>
      </c>
      <c r="B124" s="169" t="s">
        <v>169</v>
      </c>
      <c r="C124" s="139">
        <v>4</v>
      </c>
      <c r="D124" t="s">
        <v>304</v>
      </c>
      <c r="E124" t="s">
        <v>304</v>
      </c>
      <c r="F124" t="s">
        <v>304</v>
      </c>
      <c r="G124" t="s">
        <v>304</v>
      </c>
      <c r="H124" t="s">
        <v>304</v>
      </c>
      <c r="I124" t="s">
        <v>304</v>
      </c>
      <c r="J124" t="s">
        <v>304</v>
      </c>
      <c r="K124" t="s">
        <v>304</v>
      </c>
      <c r="L124" t="s">
        <v>304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 s="74"/>
      <c r="AA124" s="1">
        <f>SUM(D124:Y124)</f>
        <v>0</v>
      </c>
      <c r="AB124" s="3"/>
    </row>
    <row r="125" spans="1:28" ht="14.4" x14ac:dyDescent="0.3">
      <c r="A125" s="1">
        <v>120</v>
      </c>
      <c r="B125" s="169" t="s">
        <v>178</v>
      </c>
      <c r="C125" s="139">
        <v>4</v>
      </c>
      <c r="D125" t="s">
        <v>304</v>
      </c>
      <c r="E125" t="s">
        <v>304</v>
      </c>
      <c r="F125" t="s">
        <v>304</v>
      </c>
      <c r="G125" t="s">
        <v>304</v>
      </c>
      <c r="H125" t="s">
        <v>304</v>
      </c>
      <c r="I125" t="s">
        <v>304</v>
      </c>
      <c r="J125" t="s">
        <v>304</v>
      </c>
      <c r="K125" t="s">
        <v>304</v>
      </c>
      <c r="L125" t="s">
        <v>304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 s="74"/>
      <c r="AA125" s="1">
        <f>SUM(D125:Y125)</f>
        <v>0</v>
      </c>
      <c r="AB125" s="3"/>
    </row>
    <row r="126" spans="1:28" ht="14.4" x14ac:dyDescent="0.3">
      <c r="A126" s="1">
        <v>121</v>
      </c>
      <c r="B126" s="169" t="s">
        <v>128</v>
      </c>
      <c r="C126" s="139">
        <v>4</v>
      </c>
      <c r="D126" t="s">
        <v>304</v>
      </c>
      <c r="E126" t="s">
        <v>304</v>
      </c>
      <c r="F126" t="s">
        <v>304</v>
      </c>
      <c r="G126" t="s">
        <v>304</v>
      </c>
      <c r="H126" t="s">
        <v>304</v>
      </c>
      <c r="I126" t="s">
        <v>304</v>
      </c>
      <c r="J126" t="s">
        <v>304</v>
      </c>
      <c r="K126" t="s">
        <v>304</v>
      </c>
      <c r="L126" t="s">
        <v>304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 s="74"/>
      <c r="AA126" s="1">
        <f>SUM(D126:Y126)</f>
        <v>0</v>
      </c>
      <c r="AB126" s="3"/>
    </row>
    <row r="127" spans="1:28" ht="14.4" x14ac:dyDescent="0.3">
      <c r="A127" s="1">
        <v>122</v>
      </c>
      <c r="B127" s="169" t="s">
        <v>129</v>
      </c>
      <c r="C127" s="139">
        <v>4</v>
      </c>
      <c r="D127" t="s">
        <v>304</v>
      </c>
      <c r="E127" t="s">
        <v>304</v>
      </c>
      <c r="F127" t="s">
        <v>304</v>
      </c>
      <c r="G127" t="s">
        <v>304</v>
      </c>
      <c r="H127" t="s">
        <v>304</v>
      </c>
      <c r="I127" t="s">
        <v>304</v>
      </c>
      <c r="J127" t="s">
        <v>304</v>
      </c>
      <c r="K127" t="s">
        <v>304</v>
      </c>
      <c r="L127" t="s">
        <v>304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 s="74"/>
      <c r="AA127" s="1">
        <f>SUM(D127:Y127)</f>
        <v>0</v>
      </c>
      <c r="AB127" s="3"/>
    </row>
    <row r="128" spans="1:28" ht="14.4" x14ac:dyDescent="0.3">
      <c r="A128" s="1">
        <v>123</v>
      </c>
      <c r="B128" s="169" t="s">
        <v>244</v>
      </c>
      <c r="C128" s="139">
        <v>4</v>
      </c>
      <c r="D128" t="s">
        <v>304</v>
      </c>
      <c r="E128" t="s">
        <v>304</v>
      </c>
      <c r="F128" t="s">
        <v>304</v>
      </c>
      <c r="G128" t="s">
        <v>304</v>
      </c>
      <c r="H128" t="s">
        <v>304</v>
      </c>
      <c r="I128" t="s">
        <v>304</v>
      </c>
      <c r="J128" t="s">
        <v>304</v>
      </c>
      <c r="K128" t="s">
        <v>304</v>
      </c>
      <c r="L128" t="s">
        <v>304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 s="74"/>
      <c r="AA128" s="1">
        <f>SUM(D128:Y128)</f>
        <v>0</v>
      </c>
      <c r="AB128" s="3"/>
    </row>
    <row r="129" spans="1:28" ht="14.4" x14ac:dyDescent="0.3">
      <c r="A129" s="1">
        <v>124</v>
      </c>
      <c r="B129" s="169" t="s">
        <v>130</v>
      </c>
      <c r="C129" s="139">
        <v>4</v>
      </c>
      <c r="D129" t="s">
        <v>304</v>
      </c>
      <c r="E129" t="s">
        <v>304</v>
      </c>
      <c r="F129" t="s">
        <v>304</v>
      </c>
      <c r="G129" t="s">
        <v>304</v>
      </c>
      <c r="H129" t="s">
        <v>304</v>
      </c>
      <c r="I129" t="s">
        <v>304</v>
      </c>
      <c r="J129" t="s">
        <v>304</v>
      </c>
      <c r="K129" t="s">
        <v>304</v>
      </c>
      <c r="L129" t="s">
        <v>304</v>
      </c>
      <c r="M129"/>
      <c r="N129"/>
      <c r="O129"/>
      <c r="P129"/>
      <c r="Q129"/>
      <c r="R129"/>
      <c r="S129"/>
      <c r="T129"/>
      <c r="U129"/>
      <c r="V129"/>
      <c r="W129"/>
      <c r="X129"/>
      <c r="Y129"/>
      <c r="Z129" s="74"/>
      <c r="AA129" s="1">
        <f>SUM(D129:Y129)</f>
        <v>0</v>
      </c>
      <c r="AB129" s="3"/>
    </row>
    <row r="130" spans="1:28" ht="14.4" x14ac:dyDescent="0.3">
      <c r="A130" s="1">
        <v>125</v>
      </c>
      <c r="B130" s="169" t="s">
        <v>245</v>
      </c>
      <c r="C130" s="139">
        <v>4</v>
      </c>
      <c r="D130" t="s">
        <v>304</v>
      </c>
      <c r="E130" t="s">
        <v>304</v>
      </c>
      <c r="F130" t="s">
        <v>304</v>
      </c>
      <c r="G130" t="s">
        <v>304</v>
      </c>
      <c r="H130" t="s">
        <v>304</v>
      </c>
      <c r="I130" t="s">
        <v>304</v>
      </c>
      <c r="J130" t="s">
        <v>304</v>
      </c>
      <c r="K130" t="s">
        <v>304</v>
      </c>
      <c r="L130" t="s">
        <v>304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 s="74"/>
      <c r="AA130" s="1">
        <f>SUM(D130:Y130)</f>
        <v>0</v>
      </c>
      <c r="AB130" s="3"/>
    </row>
    <row r="131" spans="1:28" ht="14.4" x14ac:dyDescent="0.3">
      <c r="A131" s="1">
        <v>126</v>
      </c>
      <c r="B131" s="169" t="s">
        <v>131</v>
      </c>
      <c r="C131" s="139">
        <v>4</v>
      </c>
      <c r="D131" t="s">
        <v>304</v>
      </c>
      <c r="E131" t="s">
        <v>304</v>
      </c>
      <c r="F131" t="s">
        <v>304</v>
      </c>
      <c r="G131" t="s">
        <v>304</v>
      </c>
      <c r="H131" t="s">
        <v>304</v>
      </c>
      <c r="I131" t="s">
        <v>304</v>
      </c>
      <c r="J131" t="s">
        <v>304</v>
      </c>
      <c r="K131" t="s">
        <v>304</v>
      </c>
      <c r="L131" t="s">
        <v>304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 s="74"/>
      <c r="AA131" s="1">
        <f>SUM(D131:Y131)</f>
        <v>0</v>
      </c>
      <c r="AB131" s="3"/>
    </row>
    <row r="132" spans="1:28" ht="14.4" x14ac:dyDescent="0.3">
      <c r="A132" s="1">
        <v>127</v>
      </c>
      <c r="B132" s="169" t="s">
        <v>132</v>
      </c>
      <c r="C132" s="139">
        <v>4</v>
      </c>
      <c r="D132" t="s">
        <v>304</v>
      </c>
      <c r="E132" t="s">
        <v>304</v>
      </c>
      <c r="F132" t="s">
        <v>304</v>
      </c>
      <c r="G132" t="s">
        <v>304</v>
      </c>
      <c r="H132" t="s">
        <v>304</v>
      </c>
      <c r="I132" t="s">
        <v>304</v>
      </c>
      <c r="J132" t="s">
        <v>304</v>
      </c>
      <c r="K132" t="s">
        <v>304</v>
      </c>
      <c r="L132" t="s">
        <v>304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 s="74"/>
      <c r="AA132" s="1">
        <f>SUM(D132:Y132)</f>
        <v>0</v>
      </c>
      <c r="AB132" s="3"/>
    </row>
    <row r="133" spans="1:28" ht="14.4" x14ac:dyDescent="0.3">
      <c r="A133" s="1">
        <v>128</v>
      </c>
      <c r="B133" s="169" t="s">
        <v>247</v>
      </c>
      <c r="C133" s="139">
        <v>4</v>
      </c>
      <c r="D133" t="s">
        <v>304</v>
      </c>
      <c r="E133" t="s">
        <v>304</v>
      </c>
      <c r="F133" t="s">
        <v>304</v>
      </c>
      <c r="G133" t="s">
        <v>304</v>
      </c>
      <c r="H133" t="s">
        <v>304</v>
      </c>
      <c r="I133" t="s">
        <v>304</v>
      </c>
      <c r="J133" t="s">
        <v>304</v>
      </c>
      <c r="K133" t="s">
        <v>304</v>
      </c>
      <c r="L133" t="s">
        <v>304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 s="74"/>
      <c r="AA133" s="1">
        <f>SUM(D133:Y133)</f>
        <v>0</v>
      </c>
      <c r="AB133" s="3"/>
    </row>
    <row r="134" spans="1:28" ht="14.4" x14ac:dyDescent="0.3">
      <c r="A134" s="1">
        <v>129</v>
      </c>
      <c r="B134" s="169" t="s">
        <v>179</v>
      </c>
      <c r="C134" s="139">
        <v>4</v>
      </c>
      <c r="D134" t="s">
        <v>304</v>
      </c>
      <c r="E134" t="s">
        <v>304</v>
      </c>
      <c r="F134" t="s">
        <v>304</v>
      </c>
      <c r="G134" t="s">
        <v>304</v>
      </c>
      <c r="H134" t="s">
        <v>304</v>
      </c>
      <c r="I134" t="s">
        <v>304</v>
      </c>
      <c r="J134" t="s">
        <v>304</v>
      </c>
      <c r="K134" t="s">
        <v>304</v>
      </c>
      <c r="L134" t="s">
        <v>304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 s="74"/>
      <c r="AA134" s="1">
        <f>SUM(D134:Y134)</f>
        <v>0</v>
      </c>
      <c r="AB134" s="3"/>
    </row>
    <row r="135" spans="1:28" ht="14.4" x14ac:dyDescent="0.3">
      <c r="A135" s="1">
        <v>130</v>
      </c>
      <c r="B135" s="169" t="s">
        <v>248</v>
      </c>
      <c r="C135" s="139">
        <v>4</v>
      </c>
      <c r="D135" t="s">
        <v>304</v>
      </c>
      <c r="E135" t="s">
        <v>304</v>
      </c>
      <c r="F135" t="s">
        <v>304</v>
      </c>
      <c r="G135" t="s">
        <v>304</v>
      </c>
      <c r="H135" t="s">
        <v>304</v>
      </c>
      <c r="I135" t="s">
        <v>304</v>
      </c>
      <c r="J135" t="s">
        <v>304</v>
      </c>
      <c r="K135" t="s">
        <v>304</v>
      </c>
      <c r="L135" t="s">
        <v>304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 s="74"/>
      <c r="AA135" s="1">
        <f>SUM(D135:Y135)</f>
        <v>0</v>
      </c>
      <c r="AB135" s="3"/>
    </row>
    <row r="136" spans="1:28" ht="14.4" x14ac:dyDescent="0.3">
      <c r="A136" s="1">
        <v>131</v>
      </c>
      <c r="B136" s="169" t="s">
        <v>290</v>
      </c>
      <c r="C136" s="139">
        <v>4</v>
      </c>
      <c r="D136" t="s">
        <v>304</v>
      </c>
      <c r="E136" t="s">
        <v>304</v>
      </c>
      <c r="F136" t="s">
        <v>304</v>
      </c>
      <c r="G136" t="s">
        <v>304</v>
      </c>
      <c r="H136" t="s">
        <v>304</v>
      </c>
      <c r="I136" t="s">
        <v>304</v>
      </c>
      <c r="J136" t="s">
        <v>304</v>
      </c>
      <c r="K136" t="s">
        <v>304</v>
      </c>
      <c r="L136" t="s">
        <v>304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 s="74"/>
      <c r="AA136" s="1">
        <f>SUM(D136:Y136)</f>
        <v>0</v>
      </c>
      <c r="AB136" s="3"/>
    </row>
    <row r="137" spans="1:28" ht="14.4" x14ac:dyDescent="0.3">
      <c r="A137" s="1">
        <v>132</v>
      </c>
      <c r="B137" s="169" t="s">
        <v>251</v>
      </c>
      <c r="C137" s="139">
        <v>4</v>
      </c>
      <c r="D137" t="s">
        <v>304</v>
      </c>
      <c r="E137" t="s">
        <v>304</v>
      </c>
      <c r="F137" t="s">
        <v>304</v>
      </c>
      <c r="G137" t="s">
        <v>304</v>
      </c>
      <c r="H137" t="s">
        <v>304</v>
      </c>
      <c r="I137" t="s">
        <v>304</v>
      </c>
      <c r="J137" t="s">
        <v>304</v>
      </c>
      <c r="K137" t="s">
        <v>304</v>
      </c>
      <c r="L137" t="s">
        <v>304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 s="74"/>
      <c r="AA137" s="1">
        <f>SUM(D137:Y137)</f>
        <v>0</v>
      </c>
      <c r="AB137" s="3"/>
    </row>
    <row r="138" spans="1:28" ht="14.4" x14ac:dyDescent="0.3">
      <c r="A138" s="1">
        <v>133</v>
      </c>
      <c r="B138" s="169" t="s">
        <v>133</v>
      </c>
      <c r="C138" s="139">
        <v>4</v>
      </c>
      <c r="D138" t="s">
        <v>304</v>
      </c>
      <c r="E138" t="s">
        <v>304</v>
      </c>
      <c r="F138" t="s">
        <v>304</v>
      </c>
      <c r="G138" t="s">
        <v>304</v>
      </c>
      <c r="H138" t="s">
        <v>304</v>
      </c>
      <c r="I138" t="s">
        <v>304</v>
      </c>
      <c r="J138" t="s">
        <v>304</v>
      </c>
      <c r="K138" t="s">
        <v>304</v>
      </c>
      <c r="L138" t="s">
        <v>304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 s="74"/>
      <c r="AA138" s="1">
        <f>SUM(D138:Y138)</f>
        <v>0</v>
      </c>
      <c r="AB138" s="3"/>
    </row>
    <row r="139" spans="1:28" ht="14.4" x14ac:dyDescent="0.3">
      <c r="A139" s="1">
        <v>134</v>
      </c>
      <c r="B139" s="169" t="s">
        <v>134</v>
      </c>
      <c r="C139" s="139">
        <v>4</v>
      </c>
      <c r="D139" t="s">
        <v>304</v>
      </c>
      <c r="E139" t="s">
        <v>304</v>
      </c>
      <c r="F139" t="s">
        <v>304</v>
      </c>
      <c r="G139" t="s">
        <v>304</v>
      </c>
      <c r="H139" t="s">
        <v>304</v>
      </c>
      <c r="I139" t="s">
        <v>304</v>
      </c>
      <c r="J139" t="s">
        <v>304</v>
      </c>
      <c r="K139" t="s">
        <v>304</v>
      </c>
      <c r="L139" t="s">
        <v>304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 s="74"/>
      <c r="AA139" s="1">
        <f>SUM(D139:Y139)</f>
        <v>0</v>
      </c>
      <c r="AB139" s="3"/>
    </row>
    <row r="140" spans="1:28" ht="14.4" x14ac:dyDescent="0.3">
      <c r="A140" s="1">
        <v>135</v>
      </c>
      <c r="B140" s="169" t="s">
        <v>252</v>
      </c>
      <c r="C140" s="139">
        <v>4</v>
      </c>
      <c r="D140" t="s">
        <v>304</v>
      </c>
      <c r="E140" t="s">
        <v>304</v>
      </c>
      <c r="F140" t="s">
        <v>304</v>
      </c>
      <c r="G140" t="s">
        <v>304</v>
      </c>
      <c r="H140" t="s">
        <v>304</v>
      </c>
      <c r="I140" t="s">
        <v>304</v>
      </c>
      <c r="J140" t="s">
        <v>304</v>
      </c>
      <c r="K140" t="s">
        <v>304</v>
      </c>
      <c r="L140" t="s">
        <v>304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 s="74"/>
      <c r="AA140" s="1">
        <f>SUM(D140:Y140)</f>
        <v>0</v>
      </c>
      <c r="AB140" s="3"/>
    </row>
    <row r="141" spans="1:28" ht="14.4" x14ac:dyDescent="0.3">
      <c r="A141" s="1">
        <v>136</v>
      </c>
      <c r="B141" s="169" t="s">
        <v>254</v>
      </c>
      <c r="C141" s="139">
        <v>4</v>
      </c>
      <c r="D141" t="s">
        <v>304</v>
      </c>
      <c r="E141" t="s">
        <v>304</v>
      </c>
      <c r="F141" t="s">
        <v>304</v>
      </c>
      <c r="G141" t="s">
        <v>304</v>
      </c>
      <c r="H141" t="s">
        <v>304</v>
      </c>
      <c r="I141" t="s">
        <v>304</v>
      </c>
      <c r="J141" t="s">
        <v>304</v>
      </c>
      <c r="K141" t="s">
        <v>304</v>
      </c>
      <c r="L141" t="s">
        <v>304</v>
      </c>
      <c r="M141"/>
      <c r="N141"/>
      <c r="O141"/>
      <c r="P141"/>
      <c r="Q141"/>
      <c r="R141"/>
      <c r="S141"/>
      <c r="T141"/>
      <c r="U141"/>
      <c r="V141"/>
      <c r="W141"/>
      <c r="X141"/>
      <c r="Y141"/>
      <c r="Z141" s="74"/>
      <c r="AA141" s="1">
        <f>SUM(D141:Y141)</f>
        <v>0</v>
      </c>
      <c r="AB141" s="3"/>
    </row>
    <row r="142" spans="1:28" ht="14.4" x14ac:dyDescent="0.3">
      <c r="A142" s="1">
        <v>137</v>
      </c>
      <c r="B142" s="169" t="s">
        <v>255</v>
      </c>
      <c r="C142" s="139">
        <v>4</v>
      </c>
      <c r="D142" t="s">
        <v>304</v>
      </c>
      <c r="E142" t="s">
        <v>304</v>
      </c>
      <c r="F142" t="s">
        <v>304</v>
      </c>
      <c r="G142" t="s">
        <v>304</v>
      </c>
      <c r="H142" t="s">
        <v>304</v>
      </c>
      <c r="I142" t="s">
        <v>304</v>
      </c>
      <c r="J142" t="s">
        <v>304</v>
      </c>
      <c r="K142" t="s">
        <v>304</v>
      </c>
      <c r="L142" t="s">
        <v>304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 s="74"/>
      <c r="AA142" s="1">
        <f>SUM(D142:Y142)</f>
        <v>0</v>
      </c>
      <c r="AB142" s="3"/>
    </row>
    <row r="143" spans="1:28" ht="14.4" x14ac:dyDescent="0.3">
      <c r="A143" s="1">
        <v>138</v>
      </c>
      <c r="B143" s="169" t="s">
        <v>256</v>
      </c>
      <c r="C143" s="139">
        <v>4</v>
      </c>
      <c r="D143" t="s">
        <v>304</v>
      </c>
      <c r="E143" t="s">
        <v>304</v>
      </c>
      <c r="F143" t="s">
        <v>304</v>
      </c>
      <c r="G143" t="s">
        <v>304</v>
      </c>
      <c r="H143" t="s">
        <v>304</v>
      </c>
      <c r="I143" t="s">
        <v>304</v>
      </c>
      <c r="J143" t="s">
        <v>304</v>
      </c>
      <c r="K143" t="s">
        <v>304</v>
      </c>
      <c r="L143" t="s">
        <v>304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 s="74"/>
      <c r="AA143" s="1">
        <f>SUM(D143:Y143)</f>
        <v>0</v>
      </c>
      <c r="AB143" s="3"/>
    </row>
    <row r="144" spans="1:28" ht="14.4" x14ac:dyDescent="0.3">
      <c r="A144" s="1">
        <v>139</v>
      </c>
      <c r="B144" s="169" t="s">
        <v>257</v>
      </c>
      <c r="C144" s="139">
        <v>4</v>
      </c>
      <c r="D144" t="s">
        <v>304</v>
      </c>
      <c r="E144" t="s">
        <v>304</v>
      </c>
      <c r="F144" t="s">
        <v>304</v>
      </c>
      <c r="G144" t="s">
        <v>304</v>
      </c>
      <c r="H144" t="s">
        <v>304</v>
      </c>
      <c r="I144" t="s">
        <v>304</v>
      </c>
      <c r="J144" t="s">
        <v>304</v>
      </c>
      <c r="K144" t="s">
        <v>304</v>
      </c>
      <c r="L144" t="s">
        <v>304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 s="74"/>
      <c r="AA144" s="1">
        <f>SUM(D144:Y144)</f>
        <v>0</v>
      </c>
      <c r="AB144" s="3"/>
    </row>
    <row r="145" spans="1:28" ht="14.4" x14ac:dyDescent="0.3">
      <c r="A145" s="1">
        <v>140</v>
      </c>
      <c r="B145" s="169" t="s">
        <v>7</v>
      </c>
      <c r="C145" s="139">
        <v>4</v>
      </c>
      <c r="D145" t="s">
        <v>304</v>
      </c>
      <c r="E145" t="s">
        <v>304</v>
      </c>
      <c r="F145" t="s">
        <v>304</v>
      </c>
      <c r="G145" t="s">
        <v>304</v>
      </c>
      <c r="H145" t="s">
        <v>304</v>
      </c>
      <c r="I145" t="s">
        <v>304</v>
      </c>
      <c r="J145" t="s">
        <v>304</v>
      </c>
      <c r="K145" t="s">
        <v>304</v>
      </c>
      <c r="L145" t="s">
        <v>304</v>
      </c>
      <c r="M145"/>
      <c r="N145"/>
      <c r="O145"/>
      <c r="P145"/>
      <c r="Q145"/>
      <c r="R145"/>
      <c r="S145"/>
      <c r="T145"/>
      <c r="U145"/>
      <c r="V145"/>
      <c r="W145"/>
      <c r="X145"/>
      <c r="Y145"/>
      <c r="Z145" s="74"/>
      <c r="AA145" s="1">
        <f>SUM(D145:Y145)</f>
        <v>0</v>
      </c>
      <c r="AB145" s="3"/>
    </row>
    <row r="146" spans="1:28" ht="14.4" x14ac:dyDescent="0.3">
      <c r="A146" s="1">
        <v>141</v>
      </c>
      <c r="B146" s="169" t="s">
        <v>135</v>
      </c>
      <c r="C146" s="139">
        <v>4</v>
      </c>
      <c r="D146" t="s">
        <v>304</v>
      </c>
      <c r="E146" t="s">
        <v>304</v>
      </c>
      <c r="F146" t="s">
        <v>304</v>
      </c>
      <c r="G146" t="s">
        <v>304</v>
      </c>
      <c r="H146" t="s">
        <v>304</v>
      </c>
      <c r="I146" t="s">
        <v>304</v>
      </c>
      <c r="J146" t="s">
        <v>304</v>
      </c>
      <c r="K146" t="s">
        <v>304</v>
      </c>
      <c r="L146" t="s">
        <v>304</v>
      </c>
      <c r="M146"/>
      <c r="N146"/>
      <c r="O146"/>
      <c r="P146"/>
      <c r="Q146"/>
      <c r="R146"/>
      <c r="S146"/>
      <c r="T146"/>
      <c r="U146"/>
      <c r="V146"/>
      <c r="W146"/>
      <c r="X146"/>
      <c r="Y146"/>
      <c r="Z146" s="74"/>
      <c r="AA146" s="1">
        <f>SUM(D146:Y146)</f>
        <v>0</v>
      </c>
      <c r="AB146" s="3"/>
    </row>
    <row r="147" spans="1:28" ht="14.4" x14ac:dyDescent="0.3">
      <c r="A147" s="1">
        <v>142</v>
      </c>
      <c r="B147" s="169" t="s">
        <v>181</v>
      </c>
      <c r="C147" s="139">
        <v>4</v>
      </c>
      <c r="D147" t="s">
        <v>304</v>
      </c>
      <c r="E147" t="s">
        <v>304</v>
      </c>
      <c r="F147" t="s">
        <v>304</v>
      </c>
      <c r="G147" t="s">
        <v>304</v>
      </c>
      <c r="H147" t="s">
        <v>304</v>
      </c>
      <c r="I147" t="s">
        <v>304</v>
      </c>
      <c r="J147" t="s">
        <v>304</v>
      </c>
      <c r="K147" t="s">
        <v>304</v>
      </c>
      <c r="L147" t="s">
        <v>304</v>
      </c>
      <c r="M147"/>
      <c r="N147"/>
      <c r="O147"/>
      <c r="P147"/>
      <c r="Q147"/>
      <c r="R147"/>
      <c r="S147"/>
      <c r="T147"/>
      <c r="U147"/>
      <c r="V147"/>
      <c r="W147"/>
      <c r="X147"/>
      <c r="Y147"/>
      <c r="Z147" s="74"/>
      <c r="AA147" s="1">
        <f>SUM(D147:Y147)</f>
        <v>0</v>
      </c>
      <c r="AB147" s="3"/>
    </row>
    <row r="148" spans="1:28" ht="14.4" x14ac:dyDescent="0.3">
      <c r="A148" s="1">
        <v>143</v>
      </c>
      <c r="B148" s="169" t="s">
        <v>258</v>
      </c>
      <c r="C148" s="139">
        <v>4</v>
      </c>
      <c r="D148" t="s">
        <v>304</v>
      </c>
      <c r="E148" t="s">
        <v>304</v>
      </c>
      <c r="F148" t="s">
        <v>304</v>
      </c>
      <c r="G148" t="s">
        <v>304</v>
      </c>
      <c r="H148" t="s">
        <v>304</v>
      </c>
      <c r="I148" t="s">
        <v>304</v>
      </c>
      <c r="J148" t="s">
        <v>304</v>
      </c>
      <c r="K148" t="s">
        <v>304</v>
      </c>
      <c r="L148" t="s">
        <v>304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 s="74"/>
      <c r="AA148" s="1">
        <f>SUM(D148:Y148)</f>
        <v>0</v>
      </c>
      <c r="AB148" s="3"/>
    </row>
    <row r="149" spans="1:28" ht="13.2" customHeight="1" x14ac:dyDescent="0.3">
      <c r="A149" s="1">
        <v>144</v>
      </c>
      <c r="B149" s="169" t="s">
        <v>285</v>
      </c>
      <c r="C149" s="139">
        <v>4</v>
      </c>
      <c r="D149" t="s">
        <v>304</v>
      </c>
      <c r="E149" t="s">
        <v>304</v>
      </c>
      <c r="F149" t="s">
        <v>304</v>
      </c>
      <c r="G149" t="s">
        <v>304</v>
      </c>
      <c r="H149" t="s">
        <v>304</v>
      </c>
      <c r="I149" t="s">
        <v>304</v>
      </c>
      <c r="J149" t="s">
        <v>304</v>
      </c>
      <c r="K149" t="s">
        <v>304</v>
      </c>
      <c r="L149" t="s">
        <v>304</v>
      </c>
      <c r="M149"/>
      <c r="N149"/>
      <c r="O149"/>
      <c r="P149"/>
      <c r="Q149"/>
      <c r="R149"/>
      <c r="S149"/>
      <c r="T149"/>
      <c r="U149"/>
      <c r="V149"/>
      <c r="W149"/>
      <c r="X149"/>
      <c r="Y149"/>
      <c r="Z149" s="74"/>
      <c r="AA149" s="1">
        <f>SUM(D149:Y149)</f>
        <v>0</v>
      </c>
      <c r="AB149" s="3"/>
    </row>
    <row r="150" spans="1:28" ht="14.4" x14ac:dyDescent="0.3">
      <c r="A150" s="1">
        <v>145</v>
      </c>
      <c r="B150" s="169" t="s">
        <v>31</v>
      </c>
      <c r="C150" s="139">
        <v>4</v>
      </c>
      <c r="D150" t="s">
        <v>304</v>
      </c>
      <c r="E150" t="s">
        <v>304</v>
      </c>
      <c r="F150" t="s">
        <v>304</v>
      </c>
      <c r="G150" t="s">
        <v>304</v>
      </c>
      <c r="H150" t="s">
        <v>304</v>
      </c>
      <c r="I150" t="s">
        <v>304</v>
      </c>
      <c r="J150" t="s">
        <v>304</v>
      </c>
      <c r="K150" t="s">
        <v>304</v>
      </c>
      <c r="L150" t="s">
        <v>304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 s="74"/>
      <c r="AA150" s="1">
        <f>SUM(D150:Y150)</f>
        <v>0</v>
      </c>
      <c r="AB150" s="3"/>
    </row>
    <row r="151" spans="1:28" ht="14.4" x14ac:dyDescent="0.3">
      <c r="A151" s="1">
        <v>146</v>
      </c>
      <c r="B151" s="169" t="s">
        <v>139</v>
      </c>
      <c r="C151" s="139">
        <v>4</v>
      </c>
      <c r="D151" t="s">
        <v>304</v>
      </c>
      <c r="E151" t="s">
        <v>304</v>
      </c>
      <c r="F151" t="s">
        <v>304</v>
      </c>
      <c r="G151" t="s">
        <v>304</v>
      </c>
      <c r="H151" t="s">
        <v>304</v>
      </c>
      <c r="I151" t="s">
        <v>304</v>
      </c>
      <c r="J151" t="s">
        <v>304</v>
      </c>
      <c r="K151" t="s">
        <v>304</v>
      </c>
      <c r="L151" t="s">
        <v>304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 s="74"/>
      <c r="AA151" s="1">
        <f>SUM(D151:Y151)</f>
        <v>0</v>
      </c>
      <c r="AB151" s="3"/>
    </row>
    <row r="152" spans="1:28" ht="14.4" x14ac:dyDescent="0.3">
      <c r="A152" s="1">
        <v>147</v>
      </c>
      <c r="B152" s="169" t="s">
        <v>260</v>
      </c>
      <c r="C152" s="139">
        <v>4</v>
      </c>
      <c r="D152" t="s">
        <v>304</v>
      </c>
      <c r="E152" t="s">
        <v>304</v>
      </c>
      <c r="F152" t="s">
        <v>304</v>
      </c>
      <c r="G152" t="s">
        <v>304</v>
      </c>
      <c r="H152" t="s">
        <v>304</v>
      </c>
      <c r="I152" t="s">
        <v>304</v>
      </c>
      <c r="J152" t="s">
        <v>304</v>
      </c>
      <c r="K152" t="s">
        <v>304</v>
      </c>
      <c r="L152" t="s">
        <v>304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 s="74"/>
      <c r="AA152" s="1">
        <f>SUM(D152:Y152)</f>
        <v>0</v>
      </c>
      <c r="AB152" s="3"/>
    </row>
    <row r="153" spans="1:28" ht="14.4" x14ac:dyDescent="0.3">
      <c r="A153" s="1">
        <v>148</v>
      </c>
      <c r="B153" s="169" t="s">
        <v>183</v>
      </c>
      <c r="C153" s="139">
        <v>4</v>
      </c>
      <c r="D153" t="s">
        <v>304</v>
      </c>
      <c r="E153" t="s">
        <v>304</v>
      </c>
      <c r="F153" t="s">
        <v>304</v>
      </c>
      <c r="G153" t="s">
        <v>304</v>
      </c>
      <c r="H153" t="s">
        <v>304</v>
      </c>
      <c r="I153" t="s">
        <v>304</v>
      </c>
      <c r="J153" t="s">
        <v>304</v>
      </c>
      <c r="K153" t="s">
        <v>304</v>
      </c>
      <c r="L153" t="s">
        <v>304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 s="74"/>
      <c r="AA153" s="1">
        <f>SUM(D153:Y153)</f>
        <v>0</v>
      </c>
      <c r="AB153" s="3"/>
    </row>
    <row r="154" spans="1:28" ht="14.4" x14ac:dyDescent="0.3">
      <c r="A154" s="1">
        <v>149</v>
      </c>
      <c r="B154" s="169" t="s">
        <v>140</v>
      </c>
      <c r="C154" s="139">
        <v>4</v>
      </c>
      <c r="D154" t="s">
        <v>304</v>
      </c>
      <c r="E154" t="s">
        <v>304</v>
      </c>
      <c r="F154" t="s">
        <v>304</v>
      </c>
      <c r="G154" t="s">
        <v>304</v>
      </c>
      <c r="H154" t="s">
        <v>304</v>
      </c>
      <c r="I154" t="s">
        <v>304</v>
      </c>
      <c r="J154" t="s">
        <v>304</v>
      </c>
      <c r="K154" t="s">
        <v>304</v>
      </c>
      <c r="L154" t="s">
        <v>304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 s="74"/>
      <c r="AA154" s="1">
        <f>SUM(D154:Y154)</f>
        <v>0</v>
      </c>
      <c r="AB154" s="3"/>
    </row>
    <row r="155" spans="1:28" ht="14.4" x14ac:dyDescent="0.3">
      <c r="A155" s="1">
        <v>150</v>
      </c>
      <c r="B155" s="169" t="s">
        <v>286</v>
      </c>
      <c r="C155" s="139">
        <v>4</v>
      </c>
      <c r="D155" t="s">
        <v>304</v>
      </c>
      <c r="E155" t="s">
        <v>304</v>
      </c>
      <c r="F155" t="s">
        <v>304</v>
      </c>
      <c r="G155" t="s">
        <v>304</v>
      </c>
      <c r="H155" t="s">
        <v>304</v>
      </c>
      <c r="I155" t="s">
        <v>304</v>
      </c>
      <c r="J155" t="s">
        <v>304</v>
      </c>
      <c r="K155" t="s">
        <v>304</v>
      </c>
      <c r="L155" t="s">
        <v>304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 s="74"/>
      <c r="AA155" s="1">
        <f>SUM(D155:Y155)</f>
        <v>0</v>
      </c>
      <c r="AB155" s="3"/>
    </row>
    <row r="156" spans="1:28" ht="14.4" x14ac:dyDescent="0.3">
      <c r="A156" s="1">
        <v>151</v>
      </c>
      <c r="B156" s="169" t="s">
        <v>142</v>
      </c>
      <c r="C156" s="139">
        <v>4</v>
      </c>
      <c r="D156" t="s">
        <v>304</v>
      </c>
      <c r="E156" t="s">
        <v>304</v>
      </c>
      <c r="F156" t="s">
        <v>304</v>
      </c>
      <c r="G156" t="s">
        <v>304</v>
      </c>
      <c r="H156" t="s">
        <v>304</v>
      </c>
      <c r="I156" t="s">
        <v>304</v>
      </c>
      <c r="J156" t="s">
        <v>304</v>
      </c>
      <c r="K156" t="s">
        <v>304</v>
      </c>
      <c r="L156" t="s">
        <v>304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 s="74"/>
      <c r="AA156" s="1">
        <f>SUM(D156:Y156)</f>
        <v>0</v>
      </c>
      <c r="AB156" s="3"/>
    </row>
    <row r="157" spans="1:28" ht="14.4" x14ac:dyDescent="0.3">
      <c r="A157" s="1">
        <v>152</v>
      </c>
      <c r="B157" s="169" t="s">
        <v>287</v>
      </c>
      <c r="C157" s="139">
        <v>4</v>
      </c>
      <c r="D157" t="s">
        <v>304</v>
      </c>
      <c r="E157" t="s">
        <v>304</v>
      </c>
      <c r="F157" t="s">
        <v>304</v>
      </c>
      <c r="G157" t="s">
        <v>304</v>
      </c>
      <c r="H157" t="s">
        <v>304</v>
      </c>
      <c r="I157" t="s">
        <v>304</v>
      </c>
      <c r="J157" t="s">
        <v>304</v>
      </c>
      <c r="K157" t="s">
        <v>304</v>
      </c>
      <c r="L157" t="s">
        <v>304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 s="74"/>
      <c r="AA157" s="1">
        <f>SUM(D157:Y157)</f>
        <v>0</v>
      </c>
      <c r="AB157" s="3"/>
    </row>
    <row r="158" spans="1:28" ht="14.4" x14ac:dyDescent="0.3">
      <c r="A158" s="1">
        <v>153</v>
      </c>
      <c r="B158" s="169" t="s">
        <v>263</v>
      </c>
      <c r="C158" s="139">
        <v>4</v>
      </c>
      <c r="D158" t="s">
        <v>304</v>
      </c>
      <c r="E158" t="s">
        <v>304</v>
      </c>
      <c r="F158" t="s">
        <v>304</v>
      </c>
      <c r="G158" t="s">
        <v>304</v>
      </c>
      <c r="H158" t="s">
        <v>304</v>
      </c>
      <c r="I158" t="s">
        <v>304</v>
      </c>
      <c r="J158" t="s">
        <v>304</v>
      </c>
      <c r="K158" t="s">
        <v>304</v>
      </c>
      <c r="L158" t="s">
        <v>304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 s="74"/>
      <c r="AA158" s="1">
        <f>SUM(D158:Y158)</f>
        <v>0</v>
      </c>
      <c r="AB158" s="3"/>
    </row>
    <row r="159" spans="1:28" ht="14.4" x14ac:dyDescent="0.3">
      <c r="A159" s="1">
        <v>154</v>
      </c>
      <c r="B159" s="169" t="s">
        <v>144</v>
      </c>
      <c r="C159" s="139">
        <v>4</v>
      </c>
      <c r="D159" t="s">
        <v>304</v>
      </c>
      <c r="E159" t="s">
        <v>304</v>
      </c>
      <c r="F159" t="s">
        <v>304</v>
      </c>
      <c r="G159" t="s">
        <v>304</v>
      </c>
      <c r="H159" t="s">
        <v>304</v>
      </c>
      <c r="I159" t="s">
        <v>304</v>
      </c>
      <c r="J159" t="s">
        <v>304</v>
      </c>
      <c r="K159" t="s">
        <v>304</v>
      </c>
      <c r="L159" t="s">
        <v>304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 s="74"/>
      <c r="AA159" s="1">
        <f>SUM(D159:Y159)</f>
        <v>0</v>
      </c>
      <c r="AB159" s="3"/>
    </row>
    <row r="160" spans="1:28" ht="14.4" x14ac:dyDescent="0.3">
      <c r="A160" s="1">
        <v>155</v>
      </c>
      <c r="B160" s="169" t="s">
        <v>145</v>
      </c>
      <c r="C160" s="139">
        <v>4</v>
      </c>
      <c r="D160" t="s">
        <v>304</v>
      </c>
      <c r="E160" t="s">
        <v>304</v>
      </c>
      <c r="F160" t="s">
        <v>304</v>
      </c>
      <c r="G160" t="s">
        <v>304</v>
      </c>
      <c r="H160" t="s">
        <v>304</v>
      </c>
      <c r="I160" t="s">
        <v>304</v>
      </c>
      <c r="J160" t="s">
        <v>304</v>
      </c>
      <c r="K160" t="s">
        <v>304</v>
      </c>
      <c r="L160" t="s">
        <v>304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 s="74"/>
      <c r="AA160" s="1">
        <f>SUM(D160:Y160)</f>
        <v>0</v>
      </c>
      <c r="AB160" s="3"/>
    </row>
    <row r="161" spans="1:28" ht="14.4" x14ac:dyDescent="0.3">
      <c r="A161" s="1">
        <v>156</v>
      </c>
      <c r="B161" s="169" t="s">
        <v>288</v>
      </c>
      <c r="C161" s="139">
        <v>4</v>
      </c>
      <c r="D161" t="s">
        <v>304</v>
      </c>
      <c r="E161" t="s">
        <v>304</v>
      </c>
      <c r="F161" t="s">
        <v>304</v>
      </c>
      <c r="G161" t="s">
        <v>304</v>
      </c>
      <c r="H161" t="s">
        <v>304</v>
      </c>
      <c r="I161" t="s">
        <v>304</v>
      </c>
      <c r="J161" t="s">
        <v>304</v>
      </c>
      <c r="K161" t="s">
        <v>304</v>
      </c>
      <c r="L161" t="s">
        <v>304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 s="74"/>
      <c r="AA161" s="1">
        <f>SUM(D161:Y161)</f>
        <v>0</v>
      </c>
      <c r="AB161" s="3"/>
    </row>
    <row r="162" spans="1:28" ht="14.4" x14ac:dyDescent="0.3">
      <c r="A162" s="1">
        <v>157</v>
      </c>
      <c r="B162" s="169" t="s">
        <v>148</v>
      </c>
      <c r="C162" s="139">
        <v>4</v>
      </c>
      <c r="D162" t="s">
        <v>304</v>
      </c>
      <c r="E162" t="s">
        <v>304</v>
      </c>
      <c r="F162" t="s">
        <v>304</v>
      </c>
      <c r="G162" t="s">
        <v>304</v>
      </c>
      <c r="H162" t="s">
        <v>304</v>
      </c>
      <c r="I162" t="s">
        <v>304</v>
      </c>
      <c r="J162" t="s">
        <v>304</v>
      </c>
      <c r="K162" t="s">
        <v>304</v>
      </c>
      <c r="L162" t="s">
        <v>304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 s="74"/>
      <c r="AA162" s="1">
        <f>SUM(D162:Y162)</f>
        <v>0</v>
      </c>
      <c r="AB162" s="3"/>
    </row>
    <row r="163" spans="1:28" ht="13.2" customHeight="1" x14ac:dyDescent="0.3">
      <c r="A163" s="1">
        <v>158</v>
      </c>
      <c r="B163" s="169" t="s">
        <v>264</v>
      </c>
      <c r="C163" s="139">
        <v>4</v>
      </c>
      <c r="D163" t="s">
        <v>304</v>
      </c>
      <c r="E163" t="s">
        <v>304</v>
      </c>
      <c r="F163" t="s">
        <v>304</v>
      </c>
      <c r="G163" t="s">
        <v>304</v>
      </c>
      <c r="H163" t="s">
        <v>304</v>
      </c>
      <c r="I163" t="s">
        <v>304</v>
      </c>
      <c r="J163" t="s">
        <v>304</v>
      </c>
      <c r="K163" t="s">
        <v>304</v>
      </c>
      <c r="L163" t="s">
        <v>304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 s="74"/>
      <c r="AA163" s="1">
        <f>SUM(D163:Y163)</f>
        <v>0</v>
      </c>
      <c r="AB163" s="3"/>
    </row>
    <row r="164" spans="1:28" ht="14.4" x14ac:dyDescent="0.3">
      <c r="A164" s="1">
        <v>159</v>
      </c>
      <c r="B164" s="169" t="s">
        <v>266</v>
      </c>
      <c r="C164" s="139">
        <v>4</v>
      </c>
      <c r="D164" t="s">
        <v>304</v>
      </c>
      <c r="E164" t="s">
        <v>304</v>
      </c>
      <c r="F164" t="s">
        <v>304</v>
      </c>
      <c r="G164" t="s">
        <v>304</v>
      </c>
      <c r="H164" t="s">
        <v>304</v>
      </c>
      <c r="I164" t="s">
        <v>304</v>
      </c>
      <c r="J164" t="s">
        <v>304</v>
      </c>
      <c r="K164" t="s">
        <v>304</v>
      </c>
      <c r="L164" t="s">
        <v>304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 s="74"/>
      <c r="AA164" s="1">
        <f>SUM(D164:Y164)</f>
        <v>0</v>
      </c>
      <c r="AB164" s="3"/>
    </row>
    <row r="165" spans="1:28" ht="14.4" x14ac:dyDescent="0.3">
      <c r="A165" s="1">
        <v>160</v>
      </c>
      <c r="B165" s="169" t="s">
        <v>185</v>
      </c>
      <c r="C165" s="139">
        <v>4</v>
      </c>
      <c r="D165" t="s">
        <v>304</v>
      </c>
      <c r="E165" t="s">
        <v>304</v>
      </c>
      <c r="F165" t="s">
        <v>304</v>
      </c>
      <c r="G165" t="s">
        <v>304</v>
      </c>
      <c r="H165" t="s">
        <v>304</v>
      </c>
      <c r="I165" t="s">
        <v>304</v>
      </c>
      <c r="J165" t="s">
        <v>304</v>
      </c>
      <c r="K165" t="s">
        <v>304</v>
      </c>
      <c r="L165" t="s">
        <v>304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 s="74"/>
      <c r="AA165" s="1">
        <f>SUM(D165:Y165)</f>
        <v>0</v>
      </c>
      <c r="AB165" s="3"/>
    </row>
    <row r="166" spans="1:28" ht="14.4" x14ac:dyDescent="0.3">
      <c r="A166" s="1">
        <v>161</v>
      </c>
      <c r="B166" s="169" t="s">
        <v>150</v>
      </c>
      <c r="C166" s="139">
        <v>4</v>
      </c>
      <c r="D166" t="s">
        <v>304</v>
      </c>
      <c r="E166" t="s">
        <v>304</v>
      </c>
      <c r="F166" t="s">
        <v>304</v>
      </c>
      <c r="G166" t="s">
        <v>304</v>
      </c>
      <c r="H166" t="s">
        <v>304</v>
      </c>
      <c r="I166" t="s">
        <v>304</v>
      </c>
      <c r="J166" t="s">
        <v>304</v>
      </c>
      <c r="K166" t="s">
        <v>304</v>
      </c>
      <c r="L166" t="s">
        <v>304</v>
      </c>
      <c r="M166"/>
      <c r="N166"/>
      <c r="O166"/>
      <c r="P166"/>
      <c r="Q166"/>
      <c r="R166"/>
      <c r="S166"/>
      <c r="T166"/>
      <c r="U166"/>
      <c r="V166"/>
      <c r="W166"/>
      <c r="X166"/>
      <c r="Y166"/>
      <c r="Z166" s="74"/>
      <c r="AA166" s="1">
        <f>SUM(D166:Y166)</f>
        <v>0</v>
      </c>
      <c r="AB166" s="3"/>
    </row>
    <row r="167" spans="1:28" ht="14.4" x14ac:dyDescent="0.3">
      <c r="A167" s="1">
        <v>162</v>
      </c>
      <c r="B167" s="169" t="s">
        <v>267</v>
      </c>
      <c r="C167" s="139">
        <v>4</v>
      </c>
      <c r="D167" t="s">
        <v>304</v>
      </c>
      <c r="E167" t="s">
        <v>304</v>
      </c>
      <c r="F167" t="s">
        <v>304</v>
      </c>
      <c r="G167" t="s">
        <v>304</v>
      </c>
      <c r="H167" t="s">
        <v>304</v>
      </c>
      <c r="I167" t="s">
        <v>304</v>
      </c>
      <c r="J167" t="s">
        <v>304</v>
      </c>
      <c r="K167" t="s">
        <v>304</v>
      </c>
      <c r="L167" t="s">
        <v>304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 s="74"/>
      <c r="AA167" s="1">
        <f>SUM(D167:Y167)</f>
        <v>0</v>
      </c>
      <c r="AB167" s="3"/>
    </row>
    <row r="168" spans="1:28" ht="14.4" x14ac:dyDescent="0.3">
      <c r="A168" s="1">
        <v>163</v>
      </c>
      <c r="B168" s="169" t="s">
        <v>268</v>
      </c>
      <c r="C168" s="139">
        <v>4</v>
      </c>
      <c r="D168" t="s">
        <v>304</v>
      </c>
      <c r="E168" t="s">
        <v>304</v>
      </c>
      <c r="F168" t="s">
        <v>304</v>
      </c>
      <c r="G168" t="s">
        <v>304</v>
      </c>
      <c r="H168" t="s">
        <v>304</v>
      </c>
      <c r="I168" t="s">
        <v>304</v>
      </c>
      <c r="J168" t="s">
        <v>304</v>
      </c>
      <c r="K168" t="s">
        <v>304</v>
      </c>
      <c r="L168" t="s">
        <v>304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 s="74"/>
      <c r="AA168" s="1">
        <f>SUM(D168:Y168)</f>
        <v>0</v>
      </c>
      <c r="AB168" s="3"/>
    </row>
    <row r="169" spans="1:28" ht="14.4" x14ac:dyDescent="0.3">
      <c r="A169" s="1">
        <v>164</v>
      </c>
      <c r="B169" s="169" t="s">
        <v>187</v>
      </c>
      <c r="C169" s="139">
        <v>4</v>
      </c>
      <c r="D169" t="s">
        <v>304</v>
      </c>
      <c r="E169" t="s">
        <v>304</v>
      </c>
      <c r="F169" t="s">
        <v>304</v>
      </c>
      <c r="G169" s="1" t="s">
        <v>304</v>
      </c>
      <c r="H169" s="1" t="s">
        <v>304</v>
      </c>
      <c r="I169" t="s">
        <v>304</v>
      </c>
      <c r="J169" s="1" t="s">
        <v>304</v>
      </c>
      <c r="K169" t="s">
        <v>304</v>
      </c>
      <c r="L169" s="1" t="s">
        <v>304</v>
      </c>
      <c r="N169"/>
      <c r="R169"/>
      <c r="Z169" s="70"/>
      <c r="AA169" s="1">
        <f>SUM(D169:Y169)</f>
        <v>0</v>
      </c>
      <c r="AB169" s="3"/>
    </row>
    <row r="170" spans="1:28" ht="14.4" x14ac:dyDescent="0.3">
      <c r="A170" s="1">
        <v>165</v>
      </c>
      <c r="B170" s="169" t="s">
        <v>188</v>
      </c>
      <c r="C170" s="139">
        <v>4</v>
      </c>
      <c r="D170" t="s">
        <v>304</v>
      </c>
      <c r="E170" t="s">
        <v>304</v>
      </c>
      <c r="F170" t="s">
        <v>304</v>
      </c>
      <c r="G170" t="s">
        <v>304</v>
      </c>
      <c r="H170" t="s">
        <v>304</v>
      </c>
      <c r="I170" t="s">
        <v>304</v>
      </c>
      <c r="J170" t="s">
        <v>304</v>
      </c>
      <c r="K170" t="s">
        <v>304</v>
      </c>
      <c r="L170" t="s">
        <v>304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 s="74"/>
      <c r="AA170" s="1">
        <f>SUM(D170:Y170)</f>
        <v>0</v>
      </c>
      <c r="AB170" s="3"/>
    </row>
    <row r="171" spans="1:28" ht="14.4" x14ac:dyDescent="0.3">
      <c r="A171" s="1">
        <v>166</v>
      </c>
      <c r="B171" s="169" t="s">
        <v>269</v>
      </c>
      <c r="C171" s="139">
        <v>4</v>
      </c>
      <c r="D171" t="s">
        <v>304</v>
      </c>
      <c r="E171" t="s">
        <v>304</v>
      </c>
      <c r="F171" t="s">
        <v>304</v>
      </c>
      <c r="G171" t="s">
        <v>304</v>
      </c>
      <c r="H171" t="s">
        <v>304</v>
      </c>
      <c r="I171" t="s">
        <v>304</v>
      </c>
      <c r="J171" t="s">
        <v>304</v>
      </c>
      <c r="K171" t="s">
        <v>304</v>
      </c>
      <c r="L171" t="s">
        <v>304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 s="74"/>
      <c r="AA171" s="1">
        <f>SUM(D171:Y171)</f>
        <v>0</v>
      </c>
      <c r="AB171" s="3"/>
    </row>
    <row r="172" spans="1:28" ht="14.4" x14ac:dyDescent="0.3">
      <c r="A172" s="1">
        <v>167</v>
      </c>
      <c r="B172" s="169" t="s">
        <v>273</v>
      </c>
      <c r="C172" s="139">
        <v>4</v>
      </c>
      <c r="D172" t="s">
        <v>304</v>
      </c>
      <c r="E172" t="s">
        <v>304</v>
      </c>
      <c r="F172" t="s">
        <v>304</v>
      </c>
      <c r="G172" t="s">
        <v>304</v>
      </c>
      <c r="H172" t="s">
        <v>304</v>
      </c>
      <c r="I172" t="s">
        <v>304</v>
      </c>
      <c r="J172" t="s">
        <v>304</v>
      </c>
      <c r="K172" t="s">
        <v>304</v>
      </c>
      <c r="L172" t="s">
        <v>304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 s="74"/>
      <c r="AA172" s="1">
        <f>SUM(D172:Y172)</f>
        <v>0</v>
      </c>
      <c r="AB172" s="3"/>
    </row>
    <row r="173" spans="1:28" ht="14.4" x14ac:dyDescent="0.3">
      <c r="A173" s="1">
        <v>168</v>
      </c>
      <c r="B173" s="169" t="s">
        <v>274</v>
      </c>
      <c r="C173" s="139">
        <v>4</v>
      </c>
      <c r="D173" t="s">
        <v>304</v>
      </c>
      <c r="E173" t="s">
        <v>304</v>
      </c>
      <c r="F173" t="s">
        <v>304</v>
      </c>
      <c r="G173" s="1" t="s">
        <v>304</v>
      </c>
      <c r="H173" s="1" t="s">
        <v>304</v>
      </c>
      <c r="I173" t="s">
        <v>304</v>
      </c>
      <c r="J173" s="1" t="s">
        <v>304</v>
      </c>
      <c r="K173" t="s">
        <v>304</v>
      </c>
      <c r="L173" s="1" t="s">
        <v>304</v>
      </c>
      <c r="N173"/>
      <c r="R173"/>
      <c r="Z173" s="70"/>
      <c r="AA173" s="1">
        <f>SUM(D173:Y173)</f>
        <v>0</v>
      </c>
      <c r="AB173" s="3"/>
    </row>
    <row r="174" spans="1:28" ht="14.4" x14ac:dyDescent="0.3">
      <c r="A174" s="1">
        <v>169</v>
      </c>
      <c r="B174" s="169" t="s">
        <v>193</v>
      </c>
      <c r="C174" s="139">
        <v>4</v>
      </c>
      <c r="D174" t="s">
        <v>304</v>
      </c>
      <c r="E174" t="s">
        <v>304</v>
      </c>
      <c r="F174" t="s">
        <v>304</v>
      </c>
      <c r="G174" t="s">
        <v>304</v>
      </c>
      <c r="H174" t="s">
        <v>304</v>
      </c>
      <c r="I174" t="s">
        <v>304</v>
      </c>
      <c r="J174" t="s">
        <v>304</v>
      </c>
      <c r="K174" t="s">
        <v>304</v>
      </c>
      <c r="L174" t="s">
        <v>304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 s="74"/>
      <c r="AA174" s="1">
        <f>SUM(D174:Y174)</f>
        <v>0</v>
      </c>
      <c r="AB174" s="3"/>
    </row>
    <row r="175" spans="1:28" ht="14.4" x14ac:dyDescent="0.3">
      <c r="A175" s="1">
        <v>170</v>
      </c>
      <c r="B175" s="169" t="s">
        <v>276</v>
      </c>
      <c r="C175" s="139">
        <v>4</v>
      </c>
      <c r="D175" t="s">
        <v>304</v>
      </c>
      <c r="E175" t="s">
        <v>304</v>
      </c>
      <c r="F175" t="s">
        <v>304</v>
      </c>
      <c r="G175" t="s">
        <v>304</v>
      </c>
      <c r="H175" t="s">
        <v>304</v>
      </c>
      <c r="I175" t="s">
        <v>304</v>
      </c>
      <c r="J175" t="s">
        <v>304</v>
      </c>
      <c r="K175" t="s">
        <v>304</v>
      </c>
      <c r="L175" t="s">
        <v>304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 s="74"/>
      <c r="AA175" s="1">
        <f>SUM(D175:Y175)</f>
        <v>0</v>
      </c>
      <c r="AB175" s="3"/>
    </row>
    <row r="176" spans="1:28" ht="14.4" x14ac:dyDescent="0.3">
      <c r="A176" s="1">
        <v>171</v>
      </c>
      <c r="B176" s="169" t="s">
        <v>278</v>
      </c>
      <c r="C176" s="139">
        <v>4</v>
      </c>
      <c r="D176" t="s">
        <v>304</v>
      </c>
      <c r="E176" t="s">
        <v>304</v>
      </c>
      <c r="F176" t="s">
        <v>304</v>
      </c>
      <c r="G176" t="s">
        <v>304</v>
      </c>
      <c r="H176" t="s">
        <v>304</v>
      </c>
      <c r="I176" t="s">
        <v>304</v>
      </c>
      <c r="J176" t="s">
        <v>304</v>
      </c>
      <c r="K176" t="s">
        <v>304</v>
      </c>
      <c r="L176" t="s">
        <v>304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 s="74"/>
      <c r="AA176" s="1">
        <f>SUM(D176:Y176)</f>
        <v>0</v>
      </c>
      <c r="AB176" s="3"/>
    </row>
    <row r="177" spans="1:28" ht="14.4" x14ac:dyDescent="0.3">
      <c r="A177" s="1">
        <v>172</v>
      </c>
      <c r="B177" s="169" t="s">
        <v>279</v>
      </c>
      <c r="C177" s="139">
        <v>4</v>
      </c>
      <c r="D177" t="s">
        <v>304</v>
      </c>
      <c r="E177" t="s">
        <v>304</v>
      </c>
      <c r="F177" t="s">
        <v>304</v>
      </c>
      <c r="G177" t="s">
        <v>304</v>
      </c>
      <c r="H177" t="s">
        <v>304</v>
      </c>
      <c r="I177" t="s">
        <v>304</v>
      </c>
      <c r="J177" t="s">
        <v>304</v>
      </c>
      <c r="K177" t="s">
        <v>304</v>
      </c>
      <c r="L177" t="s">
        <v>304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 s="74"/>
      <c r="AA177" s="1">
        <f>SUM(D177:Y177)</f>
        <v>0</v>
      </c>
      <c r="AB177" s="3"/>
    </row>
    <row r="178" spans="1:28" ht="14.4" x14ac:dyDescent="0.3">
      <c r="A178" s="1">
        <v>173</v>
      </c>
      <c r="B178" s="169" t="s">
        <v>280</v>
      </c>
      <c r="C178" s="139">
        <v>4</v>
      </c>
      <c r="D178" t="s">
        <v>304</v>
      </c>
      <c r="E178" t="s">
        <v>304</v>
      </c>
      <c r="F178" t="s">
        <v>304</v>
      </c>
      <c r="G178" t="s">
        <v>304</v>
      </c>
      <c r="H178" t="s">
        <v>304</v>
      </c>
      <c r="I178" t="s">
        <v>304</v>
      </c>
      <c r="J178" t="s">
        <v>304</v>
      </c>
      <c r="K178" t="s">
        <v>304</v>
      </c>
      <c r="L178" t="s">
        <v>304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 s="74"/>
      <c r="AA178" s="1">
        <f>SUM(D178:Y178)</f>
        <v>0</v>
      </c>
      <c r="AB178" s="3"/>
    </row>
    <row r="179" spans="1:28" ht="14.4" x14ac:dyDescent="0.3">
      <c r="A179" s="1">
        <v>174</v>
      </c>
      <c r="B179" s="169" t="s">
        <v>194</v>
      </c>
      <c r="C179" s="139">
        <v>4</v>
      </c>
      <c r="D179" t="s">
        <v>304</v>
      </c>
      <c r="E179" t="s">
        <v>304</v>
      </c>
      <c r="F179" t="s">
        <v>304</v>
      </c>
      <c r="G179" t="s">
        <v>304</v>
      </c>
      <c r="H179" t="s">
        <v>304</v>
      </c>
      <c r="I179" t="s">
        <v>304</v>
      </c>
      <c r="J179" t="s">
        <v>304</v>
      </c>
      <c r="K179" t="s">
        <v>304</v>
      </c>
      <c r="L179" t="s">
        <v>304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 s="74"/>
      <c r="AA179" s="1">
        <f>SUM(D179:Y179)</f>
        <v>0</v>
      </c>
      <c r="AB179" s="3"/>
    </row>
    <row r="180" spans="1:28" ht="14.4" x14ac:dyDescent="0.3">
      <c r="A180" s="1">
        <v>175</v>
      </c>
      <c r="B180" s="169" t="s">
        <v>281</v>
      </c>
      <c r="C180" s="139">
        <v>4</v>
      </c>
      <c r="D180" t="s">
        <v>304</v>
      </c>
      <c r="E180" t="s">
        <v>304</v>
      </c>
      <c r="F180" t="s">
        <v>304</v>
      </c>
      <c r="G180" t="s">
        <v>304</v>
      </c>
      <c r="H180" t="s">
        <v>304</v>
      </c>
      <c r="I180" t="s">
        <v>304</v>
      </c>
      <c r="J180" t="s">
        <v>304</v>
      </c>
      <c r="K180" t="s">
        <v>304</v>
      </c>
      <c r="L180" t="s">
        <v>304</v>
      </c>
      <c r="M180"/>
      <c r="N180"/>
      <c r="O180"/>
      <c r="P180"/>
      <c r="Q180"/>
      <c r="R180"/>
      <c r="S180"/>
      <c r="T180"/>
      <c r="U180"/>
      <c r="V180"/>
      <c r="W180"/>
      <c r="X180"/>
      <c r="Y180"/>
      <c r="Z180" s="74"/>
      <c r="AA180" s="1">
        <f>SUM(D180:Y180)</f>
        <v>0</v>
      </c>
      <c r="AB180" s="3"/>
    </row>
    <row r="181" spans="1:28" ht="14.4" x14ac:dyDescent="0.3">
      <c r="A181" s="1">
        <v>176</v>
      </c>
      <c r="B181" s="169" t="s">
        <v>154</v>
      </c>
      <c r="C181" s="139">
        <v>4</v>
      </c>
      <c r="D181" t="s">
        <v>304</v>
      </c>
      <c r="E181" t="s">
        <v>304</v>
      </c>
      <c r="F181" t="s">
        <v>304</v>
      </c>
      <c r="G181" t="s">
        <v>304</v>
      </c>
      <c r="H181" t="s">
        <v>304</v>
      </c>
      <c r="I181" t="s">
        <v>304</v>
      </c>
      <c r="J181" t="s">
        <v>304</v>
      </c>
      <c r="K181" t="s">
        <v>304</v>
      </c>
      <c r="L181" t="s">
        <v>304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 s="74"/>
      <c r="AA181" s="1">
        <f>SUM(D181:Y181)</f>
        <v>0</v>
      </c>
      <c r="AB181" s="3"/>
    </row>
    <row r="182" spans="1:28" x14ac:dyDescent="0.25">
      <c r="A182" s="3"/>
      <c r="B182" s="3"/>
      <c r="C182" s="13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70"/>
      <c r="AA182" s="3"/>
      <c r="AB182" s="3"/>
    </row>
    <row r="183" spans="1:28" x14ac:dyDescent="0.25">
      <c r="B183" s="1" t="s">
        <v>83</v>
      </c>
      <c r="D183" s="1">
        <f t="shared" ref="D183:Y183" si="0">COUNT(D6:D181)</f>
        <v>20</v>
      </c>
      <c r="E183" s="1">
        <f t="shared" si="0"/>
        <v>20</v>
      </c>
      <c r="F183" s="1">
        <f t="shared" si="0"/>
        <v>20</v>
      </c>
      <c r="G183" s="1">
        <f t="shared" si="0"/>
        <v>20</v>
      </c>
      <c r="H183" s="1">
        <f t="shared" si="0"/>
        <v>20</v>
      </c>
      <c r="I183" s="1">
        <f t="shared" si="0"/>
        <v>20</v>
      </c>
      <c r="J183" s="1">
        <f t="shared" si="0"/>
        <v>20</v>
      </c>
      <c r="K183" s="1">
        <f t="shared" si="0"/>
        <v>20</v>
      </c>
      <c r="L183" s="1">
        <f t="shared" si="0"/>
        <v>20</v>
      </c>
      <c r="M183" s="1">
        <f t="shared" si="0"/>
        <v>0</v>
      </c>
      <c r="N183" s="1">
        <f t="shared" si="0"/>
        <v>0</v>
      </c>
      <c r="O183" s="1">
        <f t="shared" si="0"/>
        <v>0</v>
      </c>
      <c r="P183" s="1">
        <f t="shared" si="0"/>
        <v>0</v>
      </c>
      <c r="Q183" s="1">
        <f t="shared" si="0"/>
        <v>0</v>
      </c>
      <c r="R183" s="1">
        <f t="shared" si="0"/>
        <v>0</v>
      </c>
      <c r="S183" s="1">
        <f t="shared" si="0"/>
        <v>0</v>
      </c>
      <c r="T183" s="1">
        <f t="shared" si="0"/>
        <v>0</v>
      </c>
      <c r="U183" s="1">
        <f t="shared" si="0"/>
        <v>0</v>
      </c>
      <c r="V183" s="1">
        <f t="shared" si="0"/>
        <v>0</v>
      </c>
      <c r="W183" s="1">
        <f t="shared" si="0"/>
        <v>0</v>
      </c>
      <c r="X183" s="1">
        <f t="shared" si="0"/>
        <v>0</v>
      </c>
      <c r="Y183" s="1">
        <f t="shared" si="0"/>
        <v>0</v>
      </c>
      <c r="Z183" s="70"/>
      <c r="AB183" s="3"/>
    </row>
    <row r="184" spans="1:28" x14ac:dyDescent="0.25">
      <c r="A184" s="3"/>
      <c r="B184" s="3"/>
      <c r="C184" s="13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70"/>
      <c r="AA184" s="3"/>
      <c r="AB184" s="3"/>
    </row>
  </sheetData>
  <sheetProtection selectLockedCells="1" selectUnlockedCells="1"/>
  <sortState xmlns:xlrd2="http://schemas.microsoft.com/office/spreadsheetml/2017/richdata2" ref="B6:AA181">
    <sortCondition descending="1" ref="AA6:AA181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2" sqref="B2:B21"/>
    </sheetView>
  </sheetViews>
  <sheetFormatPr defaultRowHeight="13.2" x14ac:dyDescent="0.25"/>
  <cols>
    <col min="2" max="2" width="18.88671875" bestFit="1" customWidth="1"/>
  </cols>
  <sheetData>
    <row r="1" spans="1:3" x14ac:dyDescent="0.25">
      <c r="A1" s="25" t="s">
        <v>110</v>
      </c>
    </row>
    <row r="2" spans="1:3" ht="14.4" x14ac:dyDescent="0.3">
      <c r="A2" s="58">
        <v>1</v>
      </c>
      <c r="B2" s="6" t="s">
        <v>152</v>
      </c>
      <c r="C2" s="91">
        <f>A2</f>
        <v>1</v>
      </c>
    </row>
    <row r="3" spans="1:3" ht="14.4" x14ac:dyDescent="0.3">
      <c r="A3" s="1">
        <v>2</v>
      </c>
      <c r="B3" s="7" t="s">
        <v>125</v>
      </c>
      <c r="C3" s="91">
        <f t="shared" ref="C3:C21" si="0">A3</f>
        <v>2</v>
      </c>
    </row>
    <row r="4" spans="1:3" ht="14.4" x14ac:dyDescent="0.3">
      <c r="A4" s="1">
        <v>3</v>
      </c>
      <c r="B4" s="5" t="s">
        <v>228</v>
      </c>
      <c r="C4" s="91">
        <f t="shared" si="0"/>
        <v>3</v>
      </c>
    </row>
    <row r="5" spans="1:3" ht="14.4" x14ac:dyDescent="0.3">
      <c r="A5" s="1">
        <v>4</v>
      </c>
      <c r="B5" s="8" t="s">
        <v>166</v>
      </c>
      <c r="C5" s="91">
        <f t="shared" si="0"/>
        <v>4</v>
      </c>
    </row>
    <row r="6" spans="1:3" ht="14.4" x14ac:dyDescent="0.3">
      <c r="A6" s="1">
        <v>5</v>
      </c>
      <c r="B6" s="6" t="s">
        <v>230</v>
      </c>
      <c r="C6" s="91">
        <f t="shared" si="0"/>
        <v>5</v>
      </c>
    </row>
    <row r="7" spans="1:3" ht="14.4" x14ac:dyDescent="0.3">
      <c r="A7" s="1">
        <v>6</v>
      </c>
      <c r="B7" s="5" t="s">
        <v>9</v>
      </c>
      <c r="C7" s="91">
        <f t="shared" si="0"/>
        <v>6</v>
      </c>
    </row>
    <row r="8" spans="1:3" ht="14.4" x14ac:dyDescent="0.3">
      <c r="A8" s="1">
        <v>7</v>
      </c>
      <c r="B8" s="8" t="s">
        <v>270</v>
      </c>
      <c r="C8" s="91">
        <f t="shared" si="0"/>
        <v>7</v>
      </c>
    </row>
    <row r="9" spans="1:3" ht="14.4" x14ac:dyDescent="0.3">
      <c r="A9" s="1">
        <v>8</v>
      </c>
      <c r="B9" s="8" t="s">
        <v>5</v>
      </c>
      <c r="C9" s="91">
        <f t="shared" si="0"/>
        <v>8</v>
      </c>
    </row>
    <row r="10" spans="1:3" ht="14.4" x14ac:dyDescent="0.3">
      <c r="A10" s="1">
        <v>9</v>
      </c>
      <c r="B10" s="7" t="s">
        <v>164</v>
      </c>
      <c r="C10" s="91">
        <f t="shared" si="0"/>
        <v>9</v>
      </c>
    </row>
    <row r="11" spans="1:3" ht="14.4" x14ac:dyDescent="0.3">
      <c r="A11" s="1">
        <v>10</v>
      </c>
      <c r="B11" s="5" t="s">
        <v>216</v>
      </c>
      <c r="C11" s="91">
        <f t="shared" si="0"/>
        <v>10</v>
      </c>
    </row>
    <row r="12" spans="1:3" ht="14.4" x14ac:dyDescent="0.3">
      <c r="A12" s="1">
        <v>11</v>
      </c>
      <c r="B12" s="7" t="s">
        <v>115</v>
      </c>
      <c r="C12" s="91">
        <f t="shared" si="0"/>
        <v>11</v>
      </c>
    </row>
    <row r="13" spans="1:3" ht="14.4" x14ac:dyDescent="0.3">
      <c r="A13" s="1">
        <v>12</v>
      </c>
      <c r="B13" s="8" t="s">
        <v>192</v>
      </c>
      <c r="C13" s="91">
        <f t="shared" si="0"/>
        <v>12</v>
      </c>
    </row>
    <row r="14" spans="1:3" ht="14.4" x14ac:dyDescent="0.3">
      <c r="A14" s="1">
        <v>13</v>
      </c>
      <c r="B14" s="51" t="s">
        <v>170</v>
      </c>
      <c r="C14" s="91">
        <f t="shared" si="0"/>
        <v>13</v>
      </c>
    </row>
    <row r="15" spans="1:3" ht="14.4" x14ac:dyDescent="0.3">
      <c r="A15" s="1">
        <v>14</v>
      </c>
      <c r="B15" s="8" t="s">
        <v>249</v>
      </c>
      <c r="C15" s="91">
        <f t="shared" si="0"/>
        <v>14</v>
      </c>
    </row>
    <row r="16" spans="1:3" ht="14.4" x14ac:dyDescent="0.3">
      <c r="A16" s="1">
        <v>15</v>
      </c>
      <c r="B16" s="7" t="s">
        <v>121</v>
      </c>
      <c r="C16" s="91">
        <f t="shared" si="0"/>
        <v>15</v>
      </c>
    </row>
    <row r="17" spans="1:3" ht="14.4" x14ac:dyDescent="0.3">
      <c r="A17" s="1">
        <v>16</v>
      </c>
      <c r="B17" s="7" t="s">
        <v>225</v>
      </c>
      <c r="C17" s="91">
        <f t="shared" si="0"/>
        <v>16</v>
      </c>
    </row>
    <row r="18" spans="1:3" ht="14.4" x14ac:dyDescent="0.3">
      <c r="A18" s="1">
        <v>17</v>
      </c>
      <c r="B18" s="7" t="s">
        <v>265</v>
      </c>
      <c r="C18" s="91">
        <f t="shared" si="0"/>
        <v>17</v>
      </c>
    </row>
    <row r="19" spans="1:3" ht="14.4" x14ac:dyDescent="0.3">
      <c r="A19" s="1">
        <v>18</v>
      </c>
      <c r="B19" s="6" t="s">
        <v>191</v>
      </c>
      <c r="C19" s="91">
        <f t="shared" si="0"/>
        <v>18</v>
      </c>
    </row>
    <row r="20" spans="1:3" ht="14.4" x14ac:dyDescent="0.3">
      <c r="A20" s="1">
        <v>19</v>
      </c>
      <c r="B20" s="8" t="s">
        <v>312</v>
      </c>
      <c r="C20" s="91">
        <f t="shared" si="0"/>
        <v>19</v>
      </c>
    </row>
    <row r="21" spans="1:3" ht="14.4" x14ac:dyDescent="0.3">
      <c r="A21" s="1">
        <v>20</v>
      </c>
      <c r="B21" s="9" t="s">
        <v>143</v>
      </c>
      <c r="C21" s="91">
        <f t="shared" si="0"/>
        <v>20</v>
      </c>
    </row>
    <row r="23" spans="1:3" x14ac:dyDescent="0.25">
      <c r="A23" t="s">
        <v>113</v>
      </c>
    </row>
  </sheetData>
  <conditionalFormatting sqref="C2:C21">
    <cfRule type="expression" dxfId="34" priority="21">
      <formula>$C2=4</formula>
    </cfRule>
    <cfRule type="expression" dxfId="33" priority="22">
      <formula>$C2=3</formula>
    </cfRule>
    <cfRule type="expression" dxfId="32" priority="23">
      <formula>$C2="HC"</formula>
    </cfRule>
    <cfRule type="expression" dxfId="31" priority="24">
      <formula>$C2=2</formula>
    </cfRule>
    <cfRule type="expression" dxfId="30" priority="25">
      <formula>$C2=1</formula>
    </cfRule>
  </conditionalFormatting>
  <conditionalFormatting sqref="B2:B21">
    <cfRule type="expression" dxfId="4" priority="1">
      <formula>$C2=4</formula>
    </cfRule>
    <cfRule type="expression" dxfId="3" priority="2">
      <formula>$C2=3</formula>
    </cfRule>
    <cfRule type="expression" dxfId="2" priority="3">
      <formula>$C2="HC"</formula>
    </cfRule>
    <cfRule type="expression" dxfId="1" priority="4">
      <formula>$C2=2</formula>
    </cfRule>
    <cfRule type="expression" dxfId="0" priority="5">
      <formula>$C2=1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5"/>
  <sheetViews>
    <sheetView zoomScale="86" workbookViewId="0">
      <selection activeCell="C2" sqref="C2:C177"/>
    </sheetView>
  </sheetViews>
  <sheetFormatPr defaultRowHeight="13.2" x14ac:dyDescent="0.25"/>
  <cols>
    <col min="1" max="1" width="19.88671875" bestFit="1" customWidth="1"/>
    <col min="2" max="2" width="3.33203125" bestFit="1" customWidth="1"/>
    <col min="3" max="3" width="9.44140625" bestFit="1" customWidth="1"/>
    <col min="5" max="5" width="16" bestFit="1" customWidth="1"/>
  </cols>
  <sheetData>
    <row r="1" spans="1:5" x14ac:dyDescent="0.25">
      <c r="C1" t="s">
        <v>111</v>
      </c>
      <c r="E1" t="s">
        <v>112</v>
      </c>
    </row>
    <row r="2" spans="1:5" ht="14.4" x14ac:dyDescent="0.3">
      <c r="A2" t="str">
        <f>'Scores van renners'!B6</f>
        <v>Biniam Girmay</v>
      </c>
      <c r="B2" s="88">
        <f>IFERROR(VLOOKUP(A2,'Shortlist teams'!B:C,2,FALSE),"")</f>
        <v>3</v>
      </c>
      <c r="C2">
        <f>IFERROR(INDEX('Shortlist teams'!$Y$7:$AC$26,MATCH(VLOOKUP(A2,'Renner dagscore invoer'!B:C,2,FALSE),'Shortlist teams'!$X$7:$X$26,1),MATCH(B2,'Shortlist teams'!$Y$6:$AC$6,1)),"")</f>
        <v>16</v>
      </c>
      <c r="E2">
        <f>IFERROR(2*C2,"")</f>
        <v>32</v>
      </c>
    </row>
    <row r="3" spans="1:5" ht="14.4" x14ac:dyDescent="0.3">
      <c r="A3" t="str">
        <f>'Scores van renners'!B7</f>
        <v>Anthony Turgis</v>
      </c>
      <c r="B3" s="88">
        <f>IFERROR(VLOOKUP(A3,'Shortlist teams'!B:C,2,FALSE),"")</f>
        <v>4</v>
      </c>
      <c r="C3">
        <f>IFERROR(INDEX('Shortlist teams'!$Y$7:$AC$26,MATCH(VLOOKUP(A3,'Renner dagscore invoer'!B:C,2,FALSE),'Shortlist teams'!$X$7:$X$26,1),MATCH(B3,'Shortlist teams'!$Y$6:$AC$6,1)),"")</f>
        <v>50</v>
      </c>
      <c r="E3">
        <f t="shared" ref="E3:E66" si="0">IFERROR(2*C3,"")</f>
        <v>100</v>
      </c>
    </row>
    <row r="4" spans="1:5" ht="14.4" x14ac:dyDescent="0.3">
      <c r="A4" t="str">
        <f>'Scores van renners'!B8</f>
        <v>Arnaud de Lie</v>
      </c>
      <c r="B4" s="88">
        <f>IFERROR(VLOOKUP(A4,'Shortlist teams'!B:C,2,FALSE),"")</f>
        <v>2</v>
      </c>
      <c r="C4" t="str">
        <f>IFERROR(INDEX('Shortlist teams'!$Y$7:$AC$26,MATCH(VLOOKUP(A4,'Renner dagscore invoer'!B:C,2,FALSE),'Shortlist teams'!$X$7:$X$26,1),MATCH(B4,'Shortlist teams'!$Y$6:$AC$6,1)),"")</f>
        <v/>
      </c>
      <c r="E4" t="str">
        <f t="shared" si="0"/>
        <v/>
      </c>
    </row>
    <row r="5" spans="1:5" ht="14.4" x14ac:dyDescent="0.3">
      <c r="A5" t="str">
        <f>'Scores van renners'!B9</f>
        <v>Pascal Ackermann</v>
      </c>
      <c r="B5" s="88">
        <f>IFERROR(VLOOKUP(A5,'Shortlist teams'!B:C,2,FALSE),"")</f>
        <v>3</v>
      </c>
      <c r="C5">
        <f>IFERROR(INDEX('Shortlist teams'!$Y$7:$AC$26,MATCH(VLOOKUP(A5,'Renner dagscore invoer'!B:C,2,FALSE),'Shortlist teams'!$X$7:$X$26,1),MATCH(B5,'Shortlist teams'!$Y$6:$AC$6,1)),"")</f>
        <v>7</v>
      </c>
      <c r="E5">
        <f t="shared" si="0"/>
        <v>14</v>
      </c>
    </row>
    <row r="6" spans="1:5" ht="14.4" x14ac:dyDescent="0.3">
      <c r="A6" t="str">
        <f>'Scores van renners'!B10</f>
        <v>Kevin Vauquelin</v>
      </c>
      <c r="B6" s="88">
        <f>IFERROR(VLOOKUP(A6,'Shortlist teams'!B:C,2,FALSE),"")</f>
        <v>4</v>
      </c>
      <c r="C6" t="str">
        <f>IFERROR(INDEX('Shortlist teams'!$Y$7:$AC$26,MATCH(VLOOKUP(A6,'Renner dagscore invoer'!B:C,2,FALSE),'Shortlist teams'!$X$7:$X$26,1),MATCH(B6,'Shortlist teams'!$Y$6:$AC$6,1)),"")</f>
        <v/>
      </c>
      <c r="E6" t="str">
        <f t="shared" si="0"/>
        <v/>
      </c>
    </row>
    <row r="7" spans="1:5" ht="14.4" x14ac:dyDescent="0.3">
      <c r="A7" t="str">
        <f>'Scores van renners'!B11</f>
        <v>Alex Aranburu</v>
      </c>
      <c r="B7" s="88">
        <f>IFERROR(VLOOKUP(A7,'Shortlist teams'!B:C,2,FALSE),"")</f>
        <v>3</v>
      </c>
      <c r="C7">
        <f>IFERROR(INDEX('Shortlist teams'!$Y$7:$AC$26,MATCH(VLOOKUP(A7,'Renner dagscore invoer'!B:C,2,FALSE),'Shortlist teams'!$X$7:$X$26,1),MATCH(B7,'Shortlist teams'!$Y$6:$AC$6,1)),"")</f>
        <v>25</v>
      </c>
      <c r="E7">
        <f t="shared" si="0"/>
        <v>50</v>
      </c>
    </row>
    <row r="8" spans="1:5" ht="14.4" x14ac:dyDescent="0.3">
      <c r="A8" t="str">
        <f>'Scores van renners'!B12</f>
        <v>Tadej Pogacar</v>
      </c>
      <c r="B8" s="88" t="str">
        <f>IFERROR(VLOOKUP(A8,'Shortlist teams'!B:C,2,FALSE),"")</f>
        <v>HC</v>
      </c>
      <c r="C8" t="str">
        <f>IFERROR(INDEX('Shortlist teams'!$Y$7:$AC$26,MATCH(VLOOKUP(A8,'Renner dagscore invoer'!B:C,2,FALSE),'Shortlist teams'!$X$7:$X$26,1),MATCH(B8,'Shortlist teams'!$Y$6:$AC$6,1)),"")</f>
        <v/>
      </c>
      <c r="E8" t="str">
        <f t="shared" si="0"/>
        <v/>
      </c>
    </row>
    <row r="9" spans="1:5" ht="14.4" x14ac:dyDescent="0.3">
      <c r="A9" t="str">
        <f>'Scores van renners'!B13</f>
        <v>Remco Evenepoel</v>
      </c>
      <c r="B9" s="88" t="str">
        <f>IFERROR(VLOOKUP(A9,'Shortlist teams'!B:C,2,FALSE),"")</f>
        <v>HC</v>
      </c>
      <c r="C9" t="str">
        <f>IFERROR(INDEX('Shortlist teams'!$Y$7:$AC$26,MATCH(VLOOKUP(A9,'Renner dagscore invoer'!B:C,2,FALSE),'Shortlist teams'!$X$7:$X$26,1),MATCH(B9,'Shortlist teams'!$Y$6:$AC$6,1)),"")</f>
        <v/>
      </c>
      <c r="E9" t="str">
        <f t="shared" si="0"/>
        <v/>
      </c>
    </row>
    <row r="10" spans="1:5" ht="14.4" x14ac:dyDescent="0.3">
      <c r="A10" t="str">
        <f>'Scores van renners'!B14</f>
        <v>Alexander Kristoff</v>
      </c>
      <c r="B10" s="88">
        <f>IFERROR(VLOOKUP(A10,'Shortlist teams'!B:C,2,FALSE),"")</f>
        <v>3</v>
      </c>
      <c r="C10" t="str">
        <f>IFERROR(INDEX('Shortlist teams'!$Y$7:$AC$26,MATCH(VLOOKUP(A10,'Renner dagscore invoer'!B:C,2,FALSE),'Shortlist teams'!$X$7:$X$26,1),MATCH(B10,'Shortlist teams'!$Y$6:$AC$6,1)),"")</f>
        <v/>
      </c>
      <c r="E10" t="str">
        <f t="shared" si="0"/>
        <v/>
      </c>
    </row>
    <row r="11" spans="1:5" ht="14.4" x14ac:dyDescent="0.3">
      <c r="A11" t="str">
        <f>'Scores van renners'!B15</f>
        <v>Fernando Gaviria</v>
      </c>
      <c r="B11" s="88">
        <f>IFERROR(VLOOKUP(A11,'Shortlist teams'!B:C,2,FALSE),"")</f>
        <v>2</v>
      </c>
      <c r="C11" t="str">
        <f>IFERROR(INDEX('Shortlist teams'!$Y$7:$AC$26,MATCH(VLOOKUP(A11,'Renner dagscore invoer'!B:C,2,FALSE),'Shortlist teams'!$X$7:$X$26,1),MATCH(B11,'Shortlist teams'!$Y$6:$AC$6,1)),"")</f>
        <v/>
      </c>
      <c r="E11" t="str">
        <f t="shared" si="0"/>
        <v/>
      </c>
    </row>
    <row r="12" spans="1:5" ht="14.4" x14ac:dyDescent="0.3">
      <c r="A12" t="str">
        <f>'Scores van renners'!B16</f>
        <v>Marijn van den Berg</v>
      </c>
      <c r="B12" s="88">
        <f>IFERROR(VLOOKUP(A12,'Shortlist teams'!B:C,2,FALSE),"")</f>
        <v>3</v>
      </c>
      <c r="C12" t="str">
        <f>IFERROR(INDEX('Shortlist teams'!$Y$7:$AC$26,MATCH(VLOOKUP(A12,'Renner dagscore invoer'!B:C,2,FALSE),'Shortlist teams'!$X$7:$X$26,1),MATCH(B12,'Shortlist teams'!$Y$6:$AC$6,1)),"")</f>
        <v/>
      </c>
      <c r="E12" t="str">
        <f t="shared" si="0"/>
        <v/>
      </c>
    </row>
    <row r="13" spans="1:5" ht="14.4" x14ac:dyDescent="0.3">
      <c r="A13" t="str">
        <f>'Scores van renners'!B17</f>
        <v>Derek Gee</v>
      </c>
      <c r="B13" s="88">
        <f>IFERROR(VLOOKUP(A13,'Shortlist teams'!B:C,2,FALSE),"")</f>
        <v>3</v>
      </c>
      <c r="C13">
        <f>IFERROR(INDEX('Shortlist teams'!$Y$7:$AC$26,MATCH(VLOOKUP(A13,'Renner dagscore invoer'!B:C,2,FALSE),'Shortlist teams'!$X$7:$X$26,1),MATCH(B13,'Shortlist teams'!$Y$6:$AC$6,1)),"")</f>
        <v>30</v>
      </c>
      <c r="E13">
        <f t="shared" si="0"/>
        <v>60</v>
      </c>
    </row>
    <row r="14" spans="1:5" ht="14.4" x14ac:dyDescent="0.3">
      <c r="A14" t="str">
        <f>'Scores van renners'!B18</f>
        <v>Dylan Groenewegen</v>
      </c>
      <c r="B14" s="88">
        <f>IFERROR(VLOOKUP(A14,'Shortlist teams'!B:C,2,FALSE),"")</f>
        <v>1</v>
      </c>
      <c r="C14" t="str">
        <f>IFERROR(INDEX('Shortlist teams'!$Y$7:$AC$26,MATCH(VLOOKUP(A14,'Renner dagscore invoer'!B:C,2,FALSE),'Shortlist teams'!$X$7:$X$26,1),MATCH(B14,'Shortlist teams'!$Y$6:$AC$6,1)),"")</f>
        <v/>
      </c>
      <c r="E14" t="str">
        <f t="shared" si="0"/>
        <v/>
      </c>
    </row>
    <row r="15" spans="1:5" ht="14.4" x14ac:dyDescent="0.3">
      <c r="A15" t="str">
        <f>'Scores van renners'!B19</f>
        <v>Jonas Abrahamsen</v>
      </c>
      <c r="B15" s="88">
        <f>IFERROR(VLOOKUP(A15,'Shortlist teams'!B:C,2,FALSE),"")</f>
        <v>4</v>
      </c>
      <c r="C15" t="str">
        <f>IFERROR(INDEX('Shortlist teams'!$Y$7:$AC$26,MATCH(VLOOKUP(A15,'Renner dagscore invoer'!B:C,2,FALSE),'Shortlist teams'!$X$7:$X$26,1),MATCH(B15,'Shortlist teams'!$Y$6:$AC$6,1)),"")</f>
        <v/>
      </c>
      <c r="E15" t="str">
        <f t="shared" si="0"/>
        <v/>
      </c>
    </row>
    <row r="16" spans="1:5" ht="14.4" x14ac:dyDescent="0.3">
      <c r="A16" t="str">
        <f>'Scores van renners'!B20</f>
        <v>Frank van den Broek</v>
      </c>
      <c r="B16" s="88">
        <f>IFERROR(VLOOKUP(A16,'Shortlist teams'!B:C,2,FALSE),"")</f>
        <v>4</v>
      </c>
      <c r="C16" t="str">
        <f>IFERROR(INDEX('Shortlist teams'!$Y$7:$AC$26,MATCH(VLOOKUP(A16,'Renner dagscore invoer'!B:C,2,FALSE),'Shortlist teams'!$X$7:$X$26,1),MATCH(B16,'Shortlist teams'!$Y$6:$AC$6,1)),"")</f>
        <v/>
      </c>
      <c r="E16" t="str">
        <f t="shared" si="0"/>
        <v/>
      </c>
    </row>
    <row r="17" spans="1:5" ht="14.4" x14ac:dyDescent="0.3">
      <c r="A17" t="str">
        <f>'Scores van renners'!B21</f>
        <v>Gerben Thijssen</v>
      </c>
      <c r="B17" s="88">
        <f>IFERROR(VLOOKUP(A17,'Shortlist teams'!B:C,2,FALSE),"")</f>
        <v>4</v>
      </c>
      <c r="C17" t="str">
        <f>IFERROR(INDEX('Shortlist teams'!$Y$7:$AC$26,MATCH(VLOOKUP(A17,'Renner dagscore invoer'!B:C,2,FALSE),'Shortlist teams'!$X$7:$X$26,1),MATCH(B17,'Shortlist teams'!$Y$6:$AC$6,1)),"")</f>
        <v/>
      </c>
      <c r="E17" t="str">
        <f t="shared" si="0"/>
        <v/>
      </c>
    </row>
    <row r="18" spans="1:5" ht="14.4" x14ac:dyDescent="0.3">
      <c r="A18" t="str">
        <f>'Scores van renners'!B22</f>
        <v>Victor Campenaerts</v>
      </c>
      <c r="B18" s="91">
        <f>IFERROR(VLOOKUP(A18,'Shortlist teams'!B:C,2,FALSE),"")</f>
        <v>4</v>
      </c>
      <c r="C18" t="str">
        <f>IFERROR(INDEX('Shortlist teams'!$Y$7:$AC$26,MATCH(VLOOKUP(A18,'Renner dagscore invoer'!B:C,2,FALSE),'Shortlist teams'!$X$7:$X$26,1),MATCH(B18,'Shortlist teams'!$Y$6:$AC$6,1)),"")</f>
        <v/>
      </c>
      <c r="E18" t="str">
        <f t="shared" si="0"/>
        <v/>
      </c>
    </row>
    <row r="19" spans="1:5" ht="14.4" x14ac:dyDescent="0.3">
      <c r="A19" t="str">
        <f>'Scores van renners'!B23</f>
        <v>Ben Healy</v>
      </c>
      <c r="B19" s="88">
        <f>IFERROR(VLOOKUP(A19,'Shortlist teams'!B:C,2,FALSE),"")</f>
        <v>3</v>
      </c>
      <c r="C19">
        <f>IFERROR(INDEX('Shortlist teams'!$Y$7:$AC$26,MATCH(VLOOKUP(A19,'Renner dagscore invoer'!B:C,2,FALSE),'Shortlist teams'!$X$7:$X$26,1),MATCH(B19,'Shortlist teams'!$Y$6:$AC$6,1)),"")</f>
        <v>23</v>
      </c>
      <c r="E19">
        <f t="shared" si="0"/>
        <v>46</v>
      </c>
    </row>
    <row r="20" spans="1:5" ht="14.4" x14ac:dyDescent="0.3">
      <c r="A20" t="str">
        <f>'Scores van renners'!B24</f>
        <v>Quentin Pacher</v>
      </c>
      <c r="B20" s="88">
        <f>IFERROR(VLOOKUP(A20,'Shortlist teams'!B:C,2,FALSE),"")</f>
        <v>4</v>
      </c>
      <c r="C20" t="str">
        <f>IFERROR(INDEX('Shortlist teams'!$Y$7:$AC$26,MATCH(VLOOKUP(A20,'Renner dagscore invoer'!B:C,2,FALSE),'Shortlist teams'!$X$7:$X$26,1),MATCH(B20,'Shortlist teams'!$Y$6:$AC$6,1)),"")</f>
        <v/>
      </c>
      <c r="E20" t="str">
        <f t="shared" si="0"/>
        <v/>
      </c>
    </row>
    <row r="21" spans="1:5" ht="14.4" x14ac:dyDescent="0.3">
      <c r="A21" t="str">
        <f>'Scores van renners'!B25</f>
        <v>Thomas Pidcock</v>
      </c>
      <c r="B21" s="88">
        <f>IFERROR(VLOOKUP(A21,'Shortlist teams'!B:C,2,FALSE),"")</f>
        <v>2</v>
      </c>
      <c r="C21">
        <f>IFERROR(INDEX('Shortlist teams'!$Y$7:$AC$26,MATCH(VLOOKUP(A21,'Renner dagscore invoer'!B:C,2,FALSE),'Shortlist teams'!$X$7:$X$26,1),MATCH(B21,'Shortlist teams'!$Y$6:$AC$6,1)),"")</f>
        <v>26</v>
      </c>
      <c r="E21">
        <f t="shared" si="0"/>
        <v>52</v>
      </c>
    </row>
    <row r="22" spans="1:5" ht="14.4" x14ac:dyDescent="0.3">
      <c r="A22" t="str">
        <f>'Scores van renners'!B26</f>
        <v>Maxim van Gils</v>
      </c>
      <c r="B22" s="88">
        <f>IFERROR(VLOOKUP(A22,'Shortlist teams'!B:C,2,FALSE),"")</f>
        <v>3</v>
      </c>
      <c r="C22" t="str">
        <f>IFERROR(INDEX('Shortlist teams'!$Y$7:$AC$26,MATCH(VLOOKUP(A22,'Renner dagscore invoer'!B:C,2,FALSE),'Shortlist teams'!$X$7:$X$26,1),MATCH(B22,'Shortlist teams'!$Y$6:$AC$6,1)),"")</f>
        <v/>
      </c>
      <c r="E22" t="str">
        <f t="shared" si="0"/>
        <v/>
      </c>
    </row>
    <row r="23" spans="1:5" ht="14.4" x14ac:dyDescent="0.3">
      <c r="A23" t="str">
        <f>'Scores van renners'!B27</f>
        <v>Jasper Philipsen</v>
      </c>
      <c r="B23" s="88" t="str">
        <f>IFERROR(VLOOKUP(A23,'Shortlist teams'!B:C,2,FALSE),"")</f>
        <v>HC</v>
      </c>
      <c r="C23" t="str">
        <f>IFERROR(INDEX('Shortlist teams'!$Y$7:$AC$26,MATCH(VLOOKUP(A23,'Renner dagscore invoer'!B:C,2,FALSE),'Shortlist teams'!$X$7:$X$26,1),MATCH(B23,'Shortlist teams'!$Y$6:$AC$6,1)),"")</f>
        <v/>
      </c>
      <c r="E23" t="str">
        <f t="shared" si="0"/>
        <v/>
      </c>
    </row>
    <row r="24" spans="1:5" ht="14.4" x14ac:dyDescent="0.3">
      <c r="A24" t="str">
        <f>'Scores van renners'!B28</f>
        <v>Nelson Oliveira</v>
      </c>
      <c r="B24" s="88">
        <f>IFERROR(VLOOKUP(A24,'Shortlist teams'!B:C,2,FALSE),"")</f>
        <v>4</v>
      </c>
      <c r="C24" t="str">
        <f>IFERROR(INDEX('Shortlist teams'!$Y$7:$AC$26,MATCH(VLOOKUP(A24,'Renner dagscore invoer'!B:C,2,FALSE),'Shortlist teams'!$X$7:$X$26,1),MATCH(B24,'Shortlist teams'!$Y$6:$AC$6,1)),"")</f>
        <v/>
      </c>
      <c r="E24" t="str">
        <f t="shared" si="0"/>
        <v/>
      </c>
    </row>
    <row r="25" spans="1:5" ht="14.4" x14ac:dyDescent="0.3">
      <c r="A25" t="str">
        <f>'Scores van renners'!B29</f>
        <v>Cristian Rodriguez</v>
      </c>
      <c r="B25" s="88">
        <f>IFERROR(VLOOKUP(A25,'Shortlist teams'!B:C,2,FALSE),"")</f>
        <v>4</v>
      </c>
      <c r="C25" t="str">
        <f>IFERROR(INDEX('Shortlist teams'!$Y$7:$AC$26,MATCH(VLOOKUP(A25,'Renner dagscore invoer'!B:C,2,FALSE),'Shortlist teams'!$X$7:$X$26,1),MATCH(B25,'Shortlist teams'!$Y$6:$AC$6,1)),"")</f>
        <v/>
      </c>
      <c r="E25" t="str">
        <f t="shared" si="0"/>
        <v/>
      </c>
    </row>
    <row r="26" spans="1:5" ht="14.4" x14ac:dyDescent="0.3">
      <c r="A26" t="str">
        <f>'Scores van renners'!B30</f>
        <v>Mark Cavendish</v>
      </c>
      <c r="B26" s="88">
        <f>IFERROR(VLOOKUP(A26,'Shortlist teams'!B:C,2,FALSE),"")</f>
        <v>2</v>
      </c>
      <c r="C26" t="str">
        <f>IFERROR(INDEX('Shortlist teams'!$Y$7:$AC$26,MATCH(VLOOKUP(A26,'Renner dagscore invoer'!B:C,2,FALSE),'Shortlist teams'!$X$7:$X$26,1),MATCH(B26,'Shortlist teams'!$Y$6:$AC$6,1)),"")</f>
        <v/>
      </c>
      <c r="E26" t="str">
        <f t="shared" si="0"/>
        <v/>
      </c>
    </row>
    <row r="27" spans="1:5" ht="14.4" x14ac:dyDescent="0.3">
      <c r="A27" t="str">
        <f>'Scores van renners'!B31</f>
        <v>Mike Teunissen</v>
      </c>
      <c r="B27" s="88">
        <f>IFERROR(VLOOKUP(A27,'Shortlist teams'!B:C,2,FALSE),"")</f>
        <v>4</v>
      </c>
      <c r="C27">
        <f>IFERROR(INDEX('Shortlist teams'!$Y$7:$AC$26,MATCH(VLOOKUP(A27,'Renner dagscore invoer'!B:C,2,FALSE),'Shortlist teams'!$X$7:$X$26,1),MATCH(B27,'Shortlist teams'!$Y$6:$AC$6,1)),"")</f>
        <v>5</v>
      </c>
      <c r="E27">
        <f t="shared" si="0"/>
        <v>10</v>
      </c>
    </row>
    <row r="28" spans="1:5" ht="14.4" x14ac:dyDescent="0.3">
      <c r="A28" t="str">
        <f>'Scores van renners'!B32</f>
        <v>Jonas Vingegaard</v>
      </c>
      <c r="B28" s="88" t="str">
        <f>IFERROR(VLOOKUP(A28,'Shortlist teams'!B:C,2,FALSE),"")</f>
        <v>HC</v>
      </c>
      <c r="C28" t="str">
        <f>IFERROR(INDEX('Shortlist teams'!$Y$7:$AC$26,MATCH(VLOOKUP(A28,'Renner dagscore invoer'!B:C,2,FALSE),'Shortlist teams'!$X$7:$X$26,1),MATCH(B28,'Shortlist teams'!$Y$6:$AC$6,1)),"")</f>
        <v/>
      </c>
      <c r="E28" t="str">
        <f t="shared" si="0"/>
        <v/>
      </c>
    </row>
    <row r="29" spans="1:5" ht="14.4" x14ac:dyDescent="0.3">
      <c r="A29" t="str">
        <f>'Scores van renners'!B33</f>
        <v>Fabio Jakobsen</v>
      </c>
      <c r="B29" s="88">
        <f>IFERROR(VLOOKUP(A29,'Shortlist teams'!B:C,2,FALSE),"")</f>
        <v>2</v>
      </c>
      <c r="C29" t="str">
        <f>IFERROR(INDEX('Shortlist teams'!$Y$7:$AC$26,MATCH(VLOOKUP(A29,'Renner dagscore invoer'!B:C,2,FALSE),'Shortlist teams'!$X$7:$X$26,1),MATCH(B29,'Shortlist teams'!$Y$6:$AC$6,1)),"")</f>
        <v/>
      </c>
      <c r="E29" t="str">
        <f t="shared" si="0"/>
        <v/>
      </c>
    </row>
    <row r="30" spans="1:5" ht="14.4" x14ac:dyDescent="0.3">
      <c r="A30" t="str">
        <f>'Scores van renners'!B34</f>
        <v>Wout van Aert</v>
      </c>
      <c r="B30" s="88">
        <f>IFERROR(VLOOKUP(A30,'Shortlist teams'!B:C,2,FALSE),"")</f>
        <v>1</v>
      </c>
      <c r="C30" t="str">
        <f>IFERROR(INDEX('Shortlist teams'!$Y$7:$AC$26,MATCH(VLOOKUP(A30,'Renner dagscore invoer'!B:C,2,FALSE),'Shortlist teams'!$X$7:$X$26,1),MATCH(B30,'Shortlist teams'!$Y$6:$AC$6,1)),"")</f>
        <v/>
      </c>
      <c r="E30" t="str">
        <f t="shared" si="0"/>
        <v/>
      </c>
    </row>
    <row r="31" spans="1:5" ht="14.4" x14ac:dyDescent="0.3">
      <c r="A31" t="str">
        <f>'Scores van renners'!B35</f>
        <v>Ilan van Wilder</v>
      </c>
      <c r="B31" s="88">
        <f>IFERROR(VLOOKUP(A31,'Shortlist teams'!B:C,2,FALSE),"")</f>
        <v>4</v>
      </c>
      <c r="C31" t="str">
        <f>IFERROR(INDEX('Shortlist teams'!$Y$7:$AC$26,MATCH(VLOOKUP(A31,'Renner dagscore invoer'!B:C,2,FALSE),'Shortlist teams'!$X$7:$X$26,1),MATCH(B31,'Shortlist teams'!$Y$6:$AC$6,1)),"")</f>
        <v/>
      </c>
      <c r="E31" t="str">
        <f t="shared" si="0"/>
        <v/>
      </c>
    </row>
    <row r="32" spans="1:5" ht="14.4" x14ac:dyDescent="0.3">
      <c r="A32" t="str">
        <f>'Scores van renners'!B36</f>
        <v>Romain Bardet</v>
      </c>
      <c r="B32" s="88">
        <f>IFERROR(VLOOKUP(A32,'Shortlist teams'!B:C,2,FALSE),"")</f>
        <v>2</v>
      </c>
      <c r="C32" t="str">
        <f>IFERROR(INDEX('Shortlist teams'!$Y$7:$AC$26,MATCH(VLOOKUP(A32,'Renner dagscore invoer'!B:C,2,FALSE),'Shortlist teams'!$X$7:$X$26,1),MATCH(B32,'Shortlist teams'!$Y$6:$AC$6,1)),"")</f>
        <v/>
      </c>
      <c r="E32" t="str">
        <f t="shared" si="0"/>
        <v/>
      </c>
    </row>
    <row r="33" spans="1:5" ht="14.4" x14ac:dyDescent="0.3">
      <c r="A33" t="str">
        <f>'Scores van renners'!B37</f>
        <v>Bryan Coquard</v>
      </c>
      <c r="B33" s="88">
        <f>IFERROR(VLOOKUP(A33,'Shortlist teams'!B:C,2,FALSE),"")</f>
        <v>2</v>
      </c>
      <c r="C33" t="str">
        <f>IFERROR(INDEX('Shortlist teams'!$Y$7:$AC$26,MATCH(VLOOKUP(A33,'Renner dagscore invoer'!B:C,2,FALSE),'Shortlist teams'!$X$7:$X$26,1),MATCH(B33,'Shortlist teams'!$Y$6:$AC$6,1)),"")</f>
        <v/>
      </c>
      <c r="E33" t="str">
        <f t="shared" si="0"/>
        <v/>
      </c>
    </row>
    <row r="34" spans="1:5" ht="14.4" x14ac:dyDescent="0.3">
      <c r="A34" t="str">
        <f>'Scores van renners'!B38</f>
        <v>Phil Bauhaus</v>
      </c>
      <c r="B34" s="88">
        <f>IFERROR(VLOOKUP(A34,'Shortlist teams'!B:C,2,FALSE),"")</f>
        <v>1</v>
      </c>
      <c r="C34" t="str">
        <f>IFERROR(INDEX('Shortlist teams'!$Y$7:$AC$26,MATCH(VLOOKUP(A34,'Renner dagscore invoer'!B:C,2,FALSE),'Shortlist teams'!$X$7:$X$26,1),MATCH(B34,'Shortlist teams'!$Y$6:$AC$6,1)),"")</f>
        <v/>
      </c>
      <c r="E34" t="str">
        <f t="shared" si="0"/>
        <v/>
      </c>
    </row>
    <row r="35" spans="1:5" ht="14.4" x14ac:dyDescent="0.3">
      <c r="A35" t="str">
        <f>'Scores van renners'!B39</f>
        <v>Harold Tejada</v>
      </c>
      <c r="B35" s="88">
        <f>IFERROR(VLOOKUP(A35,'Shortlist teams'!B:C,2,FALSE),"")</f>
        <v>4</v>
      </c>
      <c r="C35" t="str">
        <f>IFERROR(INDEX('Shortlist teams'!$Y$7:$AC$26,MATCH(VLOOKUP(A35,'Renner dagscore invoer'!B:C,2,FALSE),'Shortlist teams'!$X$7:$X$26,1),MATCH(B35,'Shortlist teams'!$Y$6:$AC$6,1)),"")</f>
        <v/>
      </c>
      <c r="E35" t="str">
        <f t="shared" si="0"/>
        <v/>
      </c>
    </row>
    <row r="36" spans="1:5" ht="14.4" x14ac:dyDescent="0.3">
      <c r="A36" t="str">
        <f>'Scores van renners'!B40</f>
        <v>Axel Laurance</v>
      </c>
      <c r="B36" s="88">
        <f>IFERROR(VLOOKUP(A36,'Shortlist teams'!B:C,2,FALSE),"")</f>
        <v>4</v>
      </c>
      <c r="C36" t="str">
        <f>IFERROR(INDEX('Shortlist teams'!$Y$7:$AC$26,MATCH(VLOOKUP(A36,'Renner dagscore invoer'!B:C,2,FALSE),'Shortlist teams'!$X$7:$X$26,1),MATCH(B36,'Shortlist teams'!$Y$6:$AC$6,1)),"")</f>
        <v/>
      </c>
      <c r="E36" t="str">
        <f t="shared" si="0"/>
        <v/>
      </c>
    </row>
    <row r="37" spans="1:5" ht="14.4" x14ac:dyDescent="0.3">
      <c r="A37" t="str">
        <f>'Scores van renners'!B41</f>
        <v>Arnaud Demare</v>
      </c>
      <c r="B37" s="88">
        <f>IFERROR(VLOOKUP(A37,'Shortlist teams'!B:C,2,FALSE),"")</f>
        <v>2</v>
      </c>
      <c r="C37" t="str">
        <f>IFERROR(INDEX('Shortlist teams'!$Y$7:$AC$26,MATCH(VLOOKUP(A37,'Renner dagscore invoer'!B:C,2,FALSE),'Shortlist teams'!$X$7:$X$26,1),MATCH(B37,'Shortlist teams'!$Y$6:$AC$6,1)),"")</f>
        <v/>
      </c>
      <c r="E37" t="str">
        <f t="shared" si="0"/>
        <v/>
      </c>
    </row>
    <row r="38" spans="1:5" ht="14.4" x14ac:dyDescent="0.3">
      <c r="A38" t="str">
        <f>'Scores van renners'!B42</f>
        <v>Primoz Roglic</v>
      </c>
      <c r="B38" s="88" t="str">
        <f>IFERROR(VLOOKUP(A38,'Shortlist teams'!B:C,2,FALSE),"")</f>
        <v>HC</v>
      </c>
      <c r="C38" t="str">
        <f>IFERROR(INDEX('Shortlist teams'!$Y$7:$AC$26,MATCH(VLOOKUP(A38,'Renner dagscore invoer'!B:C,2,FALSE),'Shortlist teams'!$X$7:$X$26,1),MATCH(B38,'Shortlist teams'!$Y$6:$AC$6,1)),"")</f>
        <v/>
      </c>
      <c r="E38" t="str">
        <f t="shared" si="0"/>
        <v/>
      </c>
    </row>
    <row r="39" spans="1:5" ht="14.4" x14ac:dyDescent="0.3">
      <c r="A39" t="str">
        <f>'Scores van renners'!B43</f>
        <v>Ryan Gibbons</v>
      </c>
      <c r="B39" s="88">
        <f>IFERROR(VLOOKUP(A39,'Shortlist teams'!B:C,2,FALSE),"")</f>
        <v>4</v>
      </c>
      <c r="C39" t="str">
        <f>IFERROR(INDEX('Shortlist teams'!$Y$7:$AC$26,MATCH(VLOOKUP(A39,'Renner dagscore invoer'!B:C,2,FALSE),'Shortlist teams'!$X$7:$X$26,1),MATCH(B39,'Shortlist teams'!$Y$6:$AC$6,1)),"")</f>
        <v/>
      </c>
      <c r="E39" t="str">
        <f t="shared" si="0"/>
        <v/>
      </c>
    </row>
    <row r="40" spans="1:5" ht="14.4" x14ac:dyDescent="0.3">
      <c r="A40" t="str">
        <f>'Scores van renners'!B44</f>
        <v>Mads Pedersen</v>
      </c>
      <c r="B40" s="88" t="str">
        <f>IFERROR(VLOOKUP(A40,'Shortlist teams'!B:C,2,FALSE),"")</f>
        <v>HC</v>
      </c>
      <c r="C40" t="str">
        <f>IFERROR(INDEX('Shortlist teams'!$Y$7:$AC$26,MATCH(VLOOKUP(A40,'Renner dagscore invoer'!B:C,2,FALSE),'Shortlist teams'!$X$7:$X$26,1),MATCH(B40,'Shortlist teams'!$Y$6:$AC$6,1)),"")</f>
        <v/>
      </c>
      <c r="E40" t="str">
        <f t="shared" si="0"/>
        <v/>
      </c>
    </row>
    <row r="41" spans="1:5" ht="14.4" x14ac:dyDescent="0.3">
      <c r="A41" t="str">
        <f>'Scores van renners'!B45</f>
        <v>Joao Almeida</v>
      </c>
      <c r="B41" s="88">
        <f>IFERROR(VLOOKUP(A41,'Shortlist teams'!B:C,2,FALSE),"")</f>
        <v>2</v>
      </c>
      <c r="C41" t="str">
        <f>IFERROR(INDEX('Shortlist teams'!$Y$7:$AC$26,MATCH(VLOOKUP(A41,'Renner dagscore invoer'!B:C,2,FALSE),'Shortlist teams'!$X$7:$X$26,1),MATCH(B41,'Shortlist teams'!$Y$6:$AC$6,1)),"")</f>
        <v/>
      </c>
      <c r="E41" t="str">
        <f t="shared" si="0"/>
        <v/>
      </c>
    </row>
    <row r="42" spans="1:5" ht="14.4" x14ac:dyDescent="0.3">
      <c r="A42" t="str">
        <f>'Scores van renners'!B46</f>
        <v>Giulio Ciccone</v>
      </c>
      <c r="B42" s="88">
        <f>IFERROR(VLOOKUP(A42,'Shortlist teams'!B:C,2,FALSE),"")</f>
        <v>3</v>
      </c>
      <c r="C42" t="str">
        <f>IFERROR(INDEX('Shortlist teams'!$Y$7:$AC$26,MATCH(VLOOKUP(A42,'Renner dagscore invoer'!B:C,2,FALSE),'Shortlist teams'!$X$7:$X$26,1),MATCH(B42,'Shortlist teams'!$Y$6:$AC$6,1)),"")</f>
        <v/>
      </c>
      <c r="E42" t="str">
        <f t="shared" si="0"/>
        <v/>
      </c>
    </row>
    <row r="43" spans="1:5" ht="14.4" x14ac:dyDescent="0.3">
      <c r="A43" t="str">
        <f>'Scores van renners'!B47</f>
        <v>Juan Ayuso</v>
      </c>
      <c r="B43" s="88">
        <f>IFERROR(VLOOKUP(A43,'Shortlist teams'!B:C,2,FALSE),"")</f>
        <v>1</v>
      </c>
      <c r="C43" t="str">
        <f>IFERROR(INDEX('Shortlist teams'!$Y$7:$AC$26,MATCH(VLOOKUP(A43,'Renner dagscore invoer'!B:C,2,FALSE),'Shortlist teams'!$X$7:$X$26,1),MATCH(B43,'Shortlist teams'!$Y$6:$AC$6,1)),"")</f>
        <v/>
      </c>
      <c r="E43" t="str">
        <f t="shared" si="0"/>
        <v/>
      </c>
    </row>
    <row r="44" spans="1:5" ht="14.4" x14ac:dyDescent="0.3">
      <c r="A44" t="str">
        <f>'Scores van renners'!B48</f>
        <v>Matteo Jorgenson</v>
      </c>
      <c r="B44" s="88">
        <f>IFERROR(VLOOKUP(A44,'Shortlist teams'!B:C,2,FALSE),"")</f>
        <v>2</v>
      </c>
      <c r="C44" t="str">
        <f>IFERROR(INDEX('Shortlist teams'!$Y$7:$AC$26,MATCH(VLOOKUP(A44,'Renner dagscore invoer'!B:C,2,FALSE),'Shortlist teams'!$X$7:$X$26,1),MATCH(B44,'Shortlist teams'!$Y$6:$AC$6,1)),"")</f>
        <v/>
      </c>
      <c r="E44" t="str">
        <f t="shared" si="0"/>
        <v/>
      </c>
    </row>
    <row r="45" spans="1:5" ht="14.4" x14ac:dyDescent="0.3">
      <c r="A45" t="str">
        <f>'Scores van renners'!B49</f>
        <v>Stefan Bissegger</v>
      </c>
      <c r="B45" s="88">
        <f>IFERROR(VLOOKUP(A45,'Shortlist teams'!B:C,2,FALSE),"")</f>
        <v>4</v>
      </c>
      <c r="C45" t="str">
        <f>IFERROR(INDEX('Shortlist teams'!$Y$7:$AC$26,MATCH(VLOOKUP(A45,'Renner dagscore invoer'!B:C,2,FALSE),'Shortlist teams'!$X$7:$X$26,1),MATCH(B45,'Shortlist teams'!$Y$6:$AC$6,1)),"")</f>
        <v/>
      </c>
      <c r="E45" t="str">
        <f t="shared" si="0"/>
        <v/>
      </c>
    </row>
    <row r="46" spans="1:5" ht="14.4" x14ac:dyDescent="0.3">
      <c r="A46" t="str">
        <f>'Scores van renners'!B50</f>
        <v>Javier Romo</v>
      </c>
      <c r="B46" s="88">
        <f>IFERROR(VLOOKUP(A46,'Shortlist teams'!B:C,2,FALSE),"")</f>
        <v>4</v>
      </c>
      <c r="C46">
        <f>IFERROR(INDEX('Shortlist teams'!$Y$7:$AC$26,MATCH(VLOOKUP(A46,'Renner dagscore invoer'!B:C,2,FALSE),'Shortlist teams'!$X$7:$X$26,1),MATCH(B46,'Shortlist teams'!$Y$6:$AC$6,1)),"")</f>
        <v>23</v>
      </c>
      <c r="E46">
        <f t="shared" si="0"/>
        <v>46</v>
      </c>
    </row>
    <row r="47" spans="1:5" ht="14.4" x14ac:dyDescent="0.3">
      <c r="A47" t="str">
        <f>'Scores van renners'!B51</f>
        <v>Davide Ballerini</v>
      </c>
      <c r="B47" s="88">
        <f>IFERROR(VLOOKUP(A47,'Shortlist teams'!B:C,2,FALSE),"")</f>
        <v>4</v>
      </c>
      <c r="C47" t="str">
        <f>IFERROR(INDEX('Shortlist teams'!$Y$7:$AC$26,MATCH(VLOOKUP(A47,'Renner dagscore invoer'!B:C,2,FALSE),'Shortlist teams'!$X$7:$X$26,1),MATCH(B47,'Shortlist teams'!$Y$6:$AC$6,1)),"")</f>
        <v/>
      </c>
      <c r="E47" t="str">
        <f t="shared" si="0"/>
        <v/>
      </c>
    </row>
    <row r="48" spans="1:5" ht="14.4" x14ac:dyDescent="0.3">
      <c r="A48" t="str">
        <f>'Scores van renners'!B52</f>
        <v>Jasper Stuyven</v>
      </c>
      <c r="B48" s="88">
        <f>IFERROR(VLOOKUP(A48,'Shortlist teams'!B:C,2,FALSE),"")</f>
        <v>3</v>
      </c>
      <c r="C48">
        <f>IFERROR(INDEX('Shortlist teams'!$Y$7:$AC$26,MATCH(VLOOKUP(A48,'Renner dagscore invoer'!B:C,2,FALSE),'Shortlist teams'!$X$7:$X$26,1),MATCH(B48,'Shortlist teams'!$Y$6:$AC$6,1)),"")</f>
        <v>17</v>
      </c>
      <c r="E48">
        <f t="shared" si="0"/>
        <v>34</v>
      </c>
    </row>
    <row r="49" spans="1:5" ht="14.4" x14ac:dyDescent="0.3">
      <c r="A49" t="str">
        <f>'Scores van renners'!B53</f>
        <v>Fred Wright</v>
      </c>
      <c r="B49" s="88">
        <f>IFERROR(VLOOKUP(A49,'Shortlist teams'!B:C,2,FALSE),"")</f>
        <v>4</v>
      </c>
      <c r="C49" t="str">
        <f>IFERROR(INDEX('Shortlist teams'!$Y$7:$AC$26,MATCH(VLOOKUP(A49,'Renner dagscore invoer'!B:C,2,FALSE),'Shortlist teams'!$X$7:$X$26,1),MATCH(B49,'Shortlist teams'!$Y$6:$AC$6,1)),"")</f>
        <v/>
      </c>
      <c r="E49" t="str">
        <f t="shared" si="0"/>
        <v/>
      </c>
    </row>
    <row r="50" spans="1:5" ht="14.4" x14ac:dyDescent="0.3">
      <c r="A50" t="str">
        <f>'Scores van renners'!B54</f>
        <v>Hugo Houle</v>
      </c>
      <c r="B50" s="88">
        <f>IFERROR(VLOOKUP(A50,'Shortlist teams'!B:C,2,FALSE),"")</f>
        <v>4</v>
      </c>
      <c r="C50" t="str">
        <f>IFERROR(INDEX('Shortlist teams'!$Y$7:$AC$26,MATCH(VLOOKUP(A50,'Renner dagscore invoer'!B:C,2,FALSE),'Shortlist teams'!$X$7:$X$26,1),MATCH(B50,'Shortlist teams'!$Y$6:$AC$6,1)),"")</f>
        <v/>
      </c>
      <c r="E50" t="str">
        <f t="shared" si="0"/>
        <v/>
      </c>
    </row>
    <row r="51" spans="1:5" ht="14.4" x14ac:dyDescent="0.3">
      <c r="A51" t="str">
        <f>'Scores van renners'!B55</f>
        <v>Richard Carapaz</v>
      </c>
      <c r="B51" s="88">
        <f>IFERROR(VLOOKUP(A51,'Shortlist teams'!B:C,2,FALSE),"")</f>
        <v>2</v>
      </c>
      <c r="C51" t="str">
        <f>IFERROR(INDEX('Shortlist teams'!$Y$7:$AC$26,MATCH(VLOOKUP(A51,'Renner dagscore invoer'!B:C,2,FALSE),'Shortlist teams'!$X$7:$X$26,1),MATCH(B51,'Shortlist teams'!$Y$6:$AC$6,1)),"")</f>
        <v/>
      </c>
      <c r="E51" t="str">
        <f t="shared" si="0"/>
        <v/>
      </c>
    </row>
    <row r="52" spans="1:5" ht="14.4" x14ac:dyDescent="0.3">
      <c r="A52" t="str">
        <f>'Scores van renners'!B56</f>
        <v>Sam Bennett</v>
      </c>
      <c r="B52" s="88">
        <f>IFERROR(VLOOKUP(A52,'Shortlist teams'!B:C,2,FALSE),"")</f>
        <v>2</v>
      </c>
      <c r="C52" t="str">
        <f>IFERROR(INDEX('Shortlist teams'!$Y$7:$AC$26,MATCH(VLOOKUP(A52,'Renner dagscore invoer'!B:C,2,FALSE),'Shortlist teams'!$X$7:$X$26,1),MATCH(B52,'Shortlist teams'!$Y$6:$AC$6,1)),"")</f>
        <v/>
      </c>
      <c r="E52" t="str">
        <f t="shared" si="0"/>
        <v/>
      </c>
    </row>
    <row r="53" spans="1:5" ht="14.4" x14ac:dyDescent="0.3">
      <c r="A53" t="str">
        <f>'Scores van renners'!B57</f>
        <v>Carlos Rodriguez</v>
      </c>
      <c r="B53" s="88">
        <f>IFERROR(VLOOKUP(A53,'Shortlist teams'!B:C,2,FALSE),"")</f>
        <v>1</v>
      </c>
      <c r="C53" t="str">
        <f>IFERROR(INDEX('Shortlist teams'!$Y$7:$AC$26,MATCH(VLOOKUP(A53,'Renner dagscore invoer'!B:C,2,FALSE),'Shortlist teams'!$X$7:$X$26,1),MATCH(B53,'Shortlist teams'!$Y$6:$AC$6,1)),"")</f>
        <v/>
      </c>
      <c r="E53" t="str">
        <f t="shared" si="0"/>
        <v/>
      </c>
    </row>
    <row r="54" spans="1:5" ht="14.4" x14ac:dyDescent="0.3">
      <c r="A54" t="str">
        <f>'Scores van renners'!B58</f>
        <v>Santiago Buitrago</v>
      </c>
      <c r="B54" s="88">
        <f>IFERROR(VLOOKUP(A54,'Shortlist teams'!B:C,2,FALSE),"")</f>
        <v>3</v>
      </c>
      <c r="C54" t="str">
        <f>IFERROR(INDEX('Shortlist teams'!$Y$7:$AC$26,MATCH(VLOOKUP(A54,'Renner dagscore invoer'!B:C,2,FALSE),'Shortlist teams'!$X$7:$X$26,1),MATCH(B54,'Shortlist teams'!$Y$6:$AC$6,1)),"")</f>
        <v/>
      </c>
      <c r="E54" t="str">
        <f t="shared" si="0"/>
        <v/>
      </c>
    </row>
    <row r="55" spans="1:5" ht="14.4" x14ac:dyDescent="0.3">
      <c r="A55" t="str">
        <f>'Scores van renners'!B59</f>
        <v>Piet Allegaert</v>
      </c>
      <c r="B55" s="88">
        <f>IFERROR(VLOOKUP(A55,'Shortlist teams'!B:C,2,FALSE),"")</f>
        <v>4</v>
      </c>
      <c r="C55" t="str">
        <f>IFERROR(INDEX('Shortlist teams'!$Y$7:$AC$26,MATCH(VLOOKUP(A55,'Renner dagscore invoer'!B:C,2,FALSE),'Shortlist teams'!$X$7:$X$26,1),MATCH(B55,'Shortlist teams'!$Y$6:$AC$6,1)),"")</f>
        <v/>
      </c>
      <c r="E55" t="str">
        <f t="shared" si="0"/>
        <v/>
      </c>
    </row>
    <row r="56" spans="1:5" ht="14.4" x14ac:dyDescent="0.3">
      <c r="A56" t="str">
        <f>'Scores van renners'!B60</f>
        <v>Jordan Jegat</v>
      </c>
      <c r="B56" s="88">
        <f>IFERROR(VLOOKUP(A56,'Shortlist teams'!B:C,2,FALSE),"")</f>
        <v>4</v>
      </c>
      <c r="C56" t="str">
        <f>IFERROR(INDEX('Shortlist teams'!$Y$7:$AC$26,MATCH(VLOOKUP(A56,'Renner dagscore invoer'!B:C,2,FALSE),'Shortlist teams'!$X$7:$X$26,1),MATCH(B56,'Shortlist teams'!$Y$6:$AC$6,1)),"")</f>
        <v/>
      </c>
      <c r="E56" t="str">
        <f t="shared" si="0"/>
        <v/>
      </c>
    </row>
    <row r="57" spans="1:5" ht="14.4" x14ac:dyDescent="0.3">
      <c r="A57" t="str">
        <f>'Scores van renners'!B61</f>
        <v>Jonas Rickaert</v>
      </c>
      <c r="B57" s="88">
        <f>IFERROR(VLOOKUP(A57,'Shortlist teams'!B:C,2,FALSE),"")</f>
        <v>4</v>
      </c>
      <c r="C57" t="str">
        <f>IFERROR(INDEX('Shortlist teams'!$Y$7:$AC$26,MATCH(VLOOKUP(A57,'Renner dagscore invoer'!B:C,2,FALSE),'Shortlist teams'!$X$7:$X$26,1),MATCH(B57,'Shortlist teams'!$Y$6:$AC$6,1)),"")</f>
        <v/>
      </c>
      <c r="E57" t="str">
        <f t="shared" si="0"/>
        <v/>
      </c>
    </row>
    <row r="58" spans="1:5" ht="14.4" x14ac:dyDescent="0.3">
      <c r="A58" t="str">
        <f>'Scores van renners'!B62</f>
        <v>Egan Bernal</v>
      </c>
      <c r="B58" s="88">
        <f>IFERROR(VLOOKUP(A58,'Shortlist teams'!B:C,2,FALSE),"")</f>
        <v>2</v>
      </c>
      <c r="C58" t="str">
        <f>IFERROR(INDEX('Shortlist teams'!$Y$7:$AC$26,MATCH(VLOOKUP(A58,'Renner dagscore invoer'!B:C,2,FALSE),'Shortlist teams'!$X$7:$X$26,1),MATCH(B58,'Shortlist teams'!$Y$6:$AC$6,1)),"")</f>
        <v/>
      </c>
      <c r="E58" t="str">
        <f t="shared" si="0"/>
        <v/>
      </c>
    </row>
    <row r="59" spans="1:5" ht="14.4" x14ac:dyDescent="0.3">
      <c r="A59" t="str">
        <f>'Scores van renners'!B63</f>
        <v>Sören Kragh Andersen</v>
      </c>
      <c r="B59" s="88">
        <f>IFERROR(VLOOKUP(A59,'Shortlist teams'!B:C,2,FALSE),"")</f>
        <v>4</v>
      </c>
      <c r="C59" t="str">
        <f>IFERROR(INDEX('Shortlist teams'!$Y$7:$AC$26,MATCH(VLOOKUP(A59,'Renner dagscore invoer'!B:C,2,FALSE),'Shortlist teams'!$X$7:$X$26,1),MATCH(B59,'Shortlist teams'!$Y$6:$AC$6,1)),"")</f>
        <v/>
      </c>
      <c r="E59" t="str">
        <f t="shared" si="0"/>
        <v/>
      </c>
    </row>
    <row r="60" spans="1:5" ht="14.4" x14ac:dyDescent="0.3">
      <c r="A60" t="str">
        <f>'Scores van renners'!B64</f>
        <v>Clement Russo</v>
      </c>
      <c r="B60" s="88">
        <f>IFERROR(VLOOKUP(A60,'Shortlist teams'!B:C,2,FALSE),"")</f>
        <v>4</v>
      </c>
      <c r="C60" t="str">
        <f>IFERROR(INDEX('Shortlist teams'!$Y$7:$AC$26,MATCH(VLOOKUP(A60,'Renner dagscore invoer'!B:C,2,FALSE),'Shortlist teams'!$X$7:$X$26,1),MATCH(B60,'Shortlist teams'!$Y$6:$AC$6,1)),"")</f>
        <v/>
      </c>
      <c r="E60" t="str">
        <f t="shared" si="0"/>
        <v/>
      </c>
    </row>
    <row r="61" spans="1:5" ht="14.4" x14ac:dyDescent="0.3">
      <c r="A61" t="str">
        <f>'Scores van renners'!B65</f>
        <v>Alberto Bettiol</v>
      </c>
      <c r="B61" s="88">
        <f>IFERROR(VLOOKUP(A61,'Shortlist teams'!B:C,2,FALSE),"")</f>
        <v>3</v>
      </c>
      <c r="C61" t="str">
        <f>IFERROR(INDEX('Shortlist teams'!$Y$7:$AC$26,MATCH(VLOOKUP(A61,'Renner dagscore invoer'!B:C,2,FALSE),'Shortlist teams'!$X$7:$X$26,1),MATCH(B61,'Shortlist teams'!$Y$6:$AC$6,1)),"")</f>
        <v/>
      </c>
      <c r="E61" t="str">
        <f t="shared" si="0"/>
        <v/>
      </c>
    </row>
    <row r="62" spans="1:5" ht="14.4" x14ac:dyDescent="0.3">
      <c r="A62" t="str">
        <f>'Scores van renners'!B66</f>
        <v>Aleksandr Vlasov</v>
      </c>
      <c r="B62" s="88">
        <f>IFERROR(VLOOKUP(A62,'Shortlist teams'!B:C,2,FALSE),"")</f>
        <v>1</v>
      </c>
      <c r="C62" t="str">
        <f>IFERROR(INDEX('Shortlist teams'!$Y$7:$AC$26,MATCH(VLOOKUP(A62,'Renner dagscore invoer'!B:C,2,FALSE),'Shortlist teams'!$X$7:$X$26,1),MATCH(B62,'Shortlist teams'!$Y$6:$AC$6,1)),"")</f>
        <v/>
      </c>
      <c r="E62" t="str">
        <f t="shared" si="0"/>
        <v/>
      </c>
    </row>
    <row r="63" spans="1:5" ht="14.4" x14ac:dyDescent="0.3">
      <c r="A63" t="str">
        <f>'Scores van renners'!B67</f>
        <v>Alexey Lutsenko</v>
      </c>
      <c r="B63" s="88">
        <f>IFERROR(VLOOKUP(A63,'Shortlist teams'!B:C,2,FALSE),"")</f>
        <v>2</v>
      </c>
      <c r="C63">
        <f>IFERROR(INDEX('Shortlist teams'!$Y$7:$AC$26,MATCH(VLOOKUP(A63,'Renner dagscore invoer'!B:C,2,FALSE),'Shortlist teams'!$X$7:$X$26,1),MATCH(B63,'Shortlist teams'!$Y$6:$AC$6,1)),"")</f>
        <v>15</v>
      </c>
      <c r="E63">
        <f t="shared" si="0"/>
        <v>30</v>
      </c>
    </row>
    <row r="64" spans="1:5" ht="14.4" x14ac:dyDescent="0.3">
      <c r="A64" t="str">
        <f>'Scores van renners'!B68</f>
        <v>Stefan Küng</v>
      </c>
      <c r="B64" s="88">
        <f>IFERROR(VLOOKUP(A64,'Shortlist teams'!B:C,2,FALSE),"")</f>
        <v>3</v>
      </c>
      <c r="C64" t="str">
        <f>IFERROR(INDEX('Shortlist teams'!$Y$7:$AC$26,MATCH(VLOOKUP(A64,'Renner dagscore invoer'!B:C,2,FALSE),'Shortlist teams'!$X$7:$X$26,1),MATCH(B64,'Shortlist teams'!$Y$6:$AC$6,1)),"")</f>
        <v/>
      </c>
      <c r="E64" t="str">
        <f t="shared" si="0"/>
        <v/>
      </c>
    </row>
    <row r="65" spans="1:5" ht="14.4" x14ac:dyDescent="0.3">
      <c r="A65" t="str">
        <f>'Scores van renners'!B69</f>
        <v>Sandy Dujardin</v>
      </c>
      <c r="B65" s="88">
        <f>IFERROR(VLOOKUP(A65,'Shortlist teams'!B:C,2,FALSE),"")</f>
        <v>4</v>
      </c>
      <c r="C65" t="str">
        <f>IFERROR(INDEX('Shortlist teams'!$Y$7:$AC$26,MATCH(VLOOKUP(A65,'Renner dagscore invoer'!B:C,2,FALSE),'Shortlist teams'!$X$7:$X$26,1),MATCH(B65,'Shortlist teams'!$Y$6:$AC$6,1)),"")</f>
        <v/>
      </c>
      <c r="E65" t="str">
        <f t="shared" si="0"/>
        <v/>
      </c>
    </row>
    <row r="66" spans="1:5" ht="14.4" x14ac:dyDescent="0.3">
      <c r="A66" t="str">
        <f>'Scores van renners'!B70</f>
        <v>Rasmus Tiller</v>
      </c>
      <c r="B66" s="88">
        <f>IFERROR(VLOOKUP(A66,'Shortlist teams'!B:C,2,FALSE),"")</f>
        <v>4</v>
      </c>
      <c r="C66">
        <f>IFERROR(INDEX('Shortlist teams'!$Y$7:$AC$26,MATCH(VLOOKUP(A66,'Renner dagscore invoer'!B:C,2,FALSE),'Shortlist teams'!$X$7:$X$26,1),MATCH(B66,'Shortlist teams'!$Y$6:$AC$6,1)),"")</f>
        <v>15</v>
      </c>
      <c r="E66">
        <f t="shared" si="0"/>
        <v>30</v>
      </c>
    </row>
    <row r="67" spans="1:5" ht="14.4" x14ac:dyDescent="0.3">
      <c r="A67" t="str">
        <f>'Scores van renners'!B71</f>
        <v>Cees Bol</v>
      </c>
      <c r="B67" s="88">
        <f>IFERROR(VLOOKUP(A67,'Shortlist teams'!B:C,2,FALSE),"")</f>
        <v>4</v>
      </c>
      <c r="C67" t="str">
        <f>IFERROR(INDEX('Shortlist teams'!$Y$7:$AC$26,MATCH(VLOOKUP(A67,'Renner dagscore invoer'!B:C,2,FALSE),'Shortlist teams'!$X$7:$X$26,1),MATCH(B67,'Shortlist teams'!$Y$6:$AC$6,1)),"")</f>
        <v/>
      </c>
      <c r="E67" t="str">
        <f t="shared" ref="E67:E130" si="1">IFERROR(2*C67,"")</f>
        <v/>
      </c>
    </row>
    <row r="68" spans="1:5" ht="14.4" x14ac:dyDescent="0.3">
      <c r="A68" t="str">
        <f>'Scores van renners'!B72</f>
        <v>Pello Bilbao</v>
      </c>
      <c r="B68" s="88">
        <f>IFERROR(VLOOKUP(A68,'Shortlist teams'!B:C,2,FALSE),"")</f>
        <v>1</v>
      </c>
      <c r="C68" t="str">
        <f>IFERROR(INDEX('Shortlist teams'!$Y$7:$AC$26,MATCH(VLOOKUP(A68,'Renner dagscore invoer'!B:C,2,FALSE),'Shortlist teams'!$X$7:$X$26,1),MATCH(B68,'Shortlist teams'!$Y$6:$AC$6,1)),"")</f>
        <v/>
      </c>
      <c r="E68" t="str">
        <f t="shared" si="1"/>
        <v/>
      </c>
    </row>
    <row r="69" spans="1:5" ht="14.4" x14ac:dyDescent="0.3">
      <c r="A69" t="str">
        <f>'Scores van renners'!B73</f>
        <v>Rui Costa</v>
      </c>
      <c r="B69" s="88">
        <f>IFERROR(VLOOKUP(A69,'Shortlist teams'!B:C,2,FALSE),"")</f>
        <v>4</v>
      </c>
      <c r="C69">
        <f>IFERROR(INDEX('Shortlist teams'!$Y$7:$AC$26,MATCH(VLOOKUP(A69,'Renner dagscore invoer'!B:C,2,FALSE),'Shortlist teams'!$X$7:$X$26,1),MATCH(B69,'Shortlist teams'!$Y$6:$AC$6,1)),"")</f>
        <v>13</v>
      </c>
      <c r="E69">
        <f t="shared" si="1"/>
        <v>26</v>
      </c>
    </row>
    <row r="70" spans="1:5" ht="14.4" x14ac:dyDescent="0.3">
      <c r="A70" t="str">
        <f>'Scores van renners'!B74</f>
        <v>Mikel Landa</v>
      </c>
      <c r="B70" s="88">
        <f>IFERROR(VLOOKUP(A70,'Shortlist teams'!B:C,2,FALSE),"")</f>
        <v>1</v>
      </c>
      <c r="C70" t="str">
        <f>IFERROR(INDEX('Shortlist teams'!$Y$7:$AC$26,MATCH(VLOOKUP(A70,'Renner dagscore invoer'!B:C,2,FALSE),'Shortlist teams'!$X$7:$X$26,1),MATCH(B70,'Shortlist teams'!$Y$6:$AC$6,1)),"")</f>
        <v/>
      </c>
      <c r="E70" t="str">
        <f t="shared" si="1"/>
        <v/>
      </c>
    </row>
    <row r="71" spans="1:5" ht="14.4" x14ac:dyDescent="0.3">
      <c r="A71" t="str">
        <f>'Scores van renners'!B75</f>
        <v>Mathieu van der Poel</v>
      </c>
      <c r="B71" s="88">
        <f>IFERROR(VLOOKUP(A71,'Shortlist teams'!B:C,2,FALSE),"")</f>
        <v>1</v>
      </c>
      <c r="C71">
        <f>IFERROR(INDEX('Shortlist teams'!$Y$7:$AC$26,MATCH(VLOOKUP(A71,'Renner dagscore invoer'!B:C,2,FALSE),'Shortlist teams'!$X$7:$X$26,1),MATCH(B71,'Shortlist teams'!$Y$6:$AC$6,1)),"")</f>
        <v>8</v>
      </c>
      <c r="E71">
        <f t="shared" si="1"/>
        <v>16</v>
      </c>
    </row>
    <row r="72" spans="1:5" ht="14.4" x14ac:dyDescent="0.3">
      <c r="A72" t="str">
        <f>'Scores van renners'!B76</f>
        <v>Nikias Arndt</v>
      </c>
      <c r="B72" s="88">
        <f>IFERROR(VLOOKUP(A72,'Shortlist teams'!B:C,2,FALSE),"")</f>
        <v>4</v>
      </c>
      <c r="C72" t="str">
        <f>IFERROR(INDEX('Shortlist teams'!$Y$7:$AC$26,MATCH(VLOOKUP(A72,'Renner dagscore invoer'!B:C,2,FALSE),'Shortlist teams'!$X$7:$X$26,1),MATCH(B72,'Shortlist teams'!$Y$6:$AC$6,1)),"")</f>
        <v/>
      </c>
      <c r="E72" t="str">
        <f t="shared" si="1"/>
        <v/>
      </c>
    </row>
    <row r="73" spans="1:5" ht="14.4" x14ac:dyDescent="0.3">
      <c r="A73" t="str">
        <f>'Scores van renners'!B77</f>
        <v>Jakob Fuglsang</v>
      </c>
      <c r="B73" s="88">
        <f>IFERROR(VLOOKUP(A73,'Shortlist teams'!B:C,2,FALSE),"")</f>
        <v>4</v>
      </c>
      <c r="C73">
        <f>IFERROR(INDEX('Shortlist teams'!$Y$7:$AC$26,MATCH(VLOOKUP(A73,'Renner dagscore invoer'!B:C,2,FALSE),'Shortlist teams'!$X$7:$X$26,1),MATCH(B73,'Shortlist teams'!$Y$6:$AC$6,1)),"")</f>
        <v>12</v>
      </c>
      <c r="E73">
        <f t="shared" si="1"/>
        <v>24</v>
      </c>
    </row>
    <row r="74" spans="1:5" ht="14.4" x14ac:dyDescent="0.3">
      <c r="A74" t="str">
        <f>'Scores van renners'!B78</f>
        <v>Felix Gall</v>
      </c>
      <c r="B74" s="88">
        <f>IFERROR(VLOOKUP(A74,'Shortlist teams'!B:C,2,FALSE),"")</f>
        <v>1</v>
      </c>
      <c r="C74" t="str">
        <f>IFERROR(INDEX('Shortlist teams'!$Y$7:$AC$26,MATCH(VLOOKUP(A74,'Renner dagscore invoer'!B:C,2,FALSE),'Shortlist teams'!$X$7:$X$26,1),MATCH(B74,'Shortlist teams'!$Y$6:$AC$6,1)),"")</f>
        <v/>
      </c>
      <c r="E74" t="str">
        <f t="shared" si="1"/>
        <v/>
      </c>
    </row>
    <row r="75" spans="1:5" ht="14.4" x14ac:dyDescent="0.3">
      <c r="A75" t="str">
        <f>'Scores van renners'!B79</f>
        <v>Michael Matthews</v>
      </c>
      <c r="B75" s="88">
        <f>IFERROR(VLOOKUP(A75,'Shortlist teams'!B:C,2,FALSE),"")</f>
        <v>1</v>
      </c>
      <c r="C75">
        <f>IFERROR(INDEX('Shortlist teams'!$Y$7:$AC$26,MATCH(VLOOKUP(A75,'Renner dagscore invoer'!B:C,2,FALSE),'Shortlist teams'!$X$7:$X$26,1),MATCH(B75,'Shortlist teams'!$Y$6:$AC$6,1)),"")</f>
        <v>9</v>
      </c>
      <c r="E75">
        <f t="shared" si="1"/>
        <v>18</v>
      </c>
    </row>
    <row r="76" spans="1:5" ht="14.4" x14ac:dyDescent="0.3">
      <c r="A76" t="str">
        <f>'Scores van renners'!B80</f>
        <v>Romain Gregoire</v>
      </c>
      <c r="B76" s="88">
        <f>IFERROR(VLOOKUP(A76,'Shortlist teams'!B:C,2,FALSE),"")</f>
        <v>3</v>
      </c>
      <c r="C76" t="str">
        <f>IFERROR(INDEX('Shortlist teams'!$Y$7:$AC$26,MATCH(VLOOKUP(A76,'Renner dagscore invoer'!B:C,2,FALSE),'Shortlist teams'!$X$7:$X$26,1),MATCH(B76,'Shortlist teams'!$Y$6:$AC$6,1)),"")</f>
        <v/>
      </c>
      <c r="E76" t="str">
        <f t="shared" si="1"/>
        <v/>
      </c>
    </row>
    <row r="77" spans="1:5" ht="14.4" x14ac:dyDescent="0.3">
      <c r="A77" t="str">
        <f>'Scores van renners'!B81</f>
        <v>Cedric Beullens</v>
      </c>
      <c r="B77" s="88">
        <f>IFERROR(VLOOKUP(A77,'Shortlist teams'!B:C,2,FALSE),"")</f>
        <v>4</v>
      </c>
      <c r="C77" t="str">
        <f>IFERROR(INDEX('Shortlist teams'!$Y$7:$AC$26,MATCH(VLOOKUP(A77,'Renner dagscore invoer'!B:C,2,FALSE),'Shortlist teams'!$X$7:$X$26,1),MATCH(B77,'Shortlist teams'!$Y$6:$AC$6,1)),"")</f>
        <v/>
      </c>
      <c r="E77" t="str">
        <f t="shared" si="1"/>
        <v/>
      </c>
    </row>
    <row r="78" spans="1:5" ht="14.4" x14ac:dyDescent="0.3">
      <c r="A78" t="str">
        <f>'Scores van renners'!B82</f>
        <v>Bob Jungels</v>
      </c>
      <c r="B78" s="88">
        <f>IFERROR(VLOOKUP(A78,'Shortlist teams'!B:C,2,FALSE),"")</f>
        <v>4</v>
      </c>
      <c r="C78" t="str">
        <f>IFERROR(INDEX('Shortlist teams'!$Y$7:$AC$26,MATCH(VLOOKUP(A78,'Renner dagscore invoer'!B:C,2,FALSE),'Shortlist teams'!$X$7:$X$26,1),MATCH(B78,'Shortlist teams'!$Y$6:$AC$6,1)),"")</f>
        <v/>
      </c>
      <c r="E78" t="str">
        <f t="shared" si="1"/>
        <v/>
      </c>
    </row>
    <row r="79" spans="1:5" ht="14.4" x14ac:dyDescent="0.3">
      <c r="A79" t="str">
        <f>'Scores van renners'!B83</f>
        <v>Hugo Page</v>
      </c>
      <c r="B79" s="88">
        <f>IFERROR(VLOOKUP(A79,'Shortlist teams'!B:C,2,FALSE),"")</f>
        <v>4</v>
      </c>
      <c r="C79">
        <f>IFERROR(INDEX('Shortlist teams'!$Y$7:$AC$26,MATCH(VLOOKUP(A79,'Renner dagscore invoer'!B:C,2,FALSE),'Shortlist teams'!$X$7:$X$26,1),MATCH(B79,'Shortlist teams'!$Y$6:$AC$6,1)),"")</f>
        <v>7</v>
      </c>
      <c r="E79">
        <f t="shared" si="1"/>
        <v>14</v>
      </c>
    </row>
    <row r="80" spans="1:5" ht="14.4" x14ac:dyDescent="0.3">
      <c r="A80" t="str">
        <f>'Scores van renners'!B84</f>
        <v>Geraint Thomas</v>
      </c>
      <c r="B80" s="88">
        <f>IFERROR(VLOOKUP(A80,'Shortlist teams'!B:C,2,FALSE),"")</f>
        <v>1</v>
      </c>
      <c r="C80" t="str">
        <f>IFERROR(INDEX('Shortlist teams'!$Y$7:$AC$26,MATCH(VLOOKUP(A80,'Renner dagscore invoer'!B:C,2,FALSE),'Shortlist teams'!$X$7:$X$26,1),MATCH(B80,'Shortlist teams'!$Y$6:$AC$6,1)),"")</f>
        <v/>
      </c>
      <c r="E80" t="str">
        <f t="shared" si="1"/>
        <v/>
      </c>
    </row>
    <row r="81" spans="1:5" ht="14.4" x14ac:dyDescent="0.3">
      <c r="A81" t="str">
        <f>'Scores van renners'!B85</f>
        <v>Adam Yates</v>
      </c>
      <c r="B81" s="88">
        <f>IFERROR(VLOOKUP(A81,'Shortlist teams'!B:C,2,FALSE),"")</f>
        <v>1</v>
      </c>
      <c r="C81" t="str">
        <f>IFERROR(INDEX('Shortlist teams'!$Y$7:$AC$26,MATCH(VLOOKUP(A81,'Renner dagscore invoer'!B:C,2,FALSE),'Shortlist teams'!$X$7:$X$26,1),MATCH(B81,'Shortlist teams'!$Y$6:$AC$6,1)),"")</f>
        <v/>
      </c>
      <c r="E81" t="str">
        <f t="shared" si="1"/>
        <v/>
      </c>
    </row>
    <row r="82" spans="1:5" ht="14.4" x14ac:dyDescent="0.3">
      <c r="A82" t="str">
        <f>'Scores van renners'!B86</f>
        <v>David Gaudu</v>
      </c>
      <c r="B82" s="88">
        <f>IFERROR(VLOOKUP(A82,'Shortlist teams'!B:C,2,FALSE),"")</f>
        <v>2</v>
      </c>
      <c r="C82">
        <f>IFERROR(INDEX('Shortlist teams'!$Y$7:$AC$26,MATCH(VLOOKUP(A82,'Renner dagscore invoer'!B:C,2,FALSE),'Shortlist teams'!$X$7:$X$26,1),MATCH(B82,'Shortlist teams'!$Y$6:$AC$6,1)),"")</f>
        <v>6</v>
      </c>
      <c r="E82">
        <f t="shared" si="1"/>
        <v>12</v>
      </c>
    </row>
    <row r="83" spans="1:5" ht="14.4" x14ac:dyDescent="0.3">
      <c r="A83" t="str">
        <f>'Scores van renners'!B87</f>
        <v>Jai Hindley</v>
      </c>
      <c r="B83" s="88">
        <f>IFERROR(VLOOKUP(A83,'Shortlist teams'!B:C,2,FALSE),"")</f>
        <v>1</v>
      </c>
      <c r="C83" t="str">
        <f>IFERROR(INDEX('Shortlist teams'!$Y$7:$AC$26,MATCH(VLOOKUP(A83,'Renner dagscore invoer'!B:C,2,FALSE),'Shortlist teams'!$X$7:$X$26,1),MATCH(B83,'Shortlist teams'!$Y$6:$AC$6,1)),"")</f>
        <v/>
      </c>
      <c r="E83" t="str">
        <f t="shared" si="1"/>
        <v/>
      </c>
    </row>
    <row r="84" spans="1:5" ht="14.4" x14ac:dyDescent="0.3">
      <c r="A84" t="str">
        <f>'Scores van renners'!B88</f>
        <v>Paul Lapeira</v>
      </c>
      <c r="B84" s="88">
        <f>IFERROR(VLOOKUP(A84,'Shortlist teams'!B:C,2,FALSE),"")</f>
        <v>4</v>
      </c>
      <c r="C84" t="str">
        <f>IFERROR(INDEX('Shortlist teams'!$Y$7:$AC$26,MATCH(VLOOKUP(A84,'Renner dagscore invoer'!B:C,2,FALSE),'Shortlist teams'!$X$7:$X$26,1),MATCH(B84,'Shortlist teams'!$Y$6:$AC$6,1)),"")</f>
        <v/>
      </c>
      <c r="E84" t="str">
        <f t="shared" si="1"/>
        <v/>
      </c>
    </row>
    <row r="85" spans="1:5" ht="14.4" x14ac:dyDescent="0.3">
      <c r="A85" t="str">
        <f>'Scores van renners'!B89</f>
        <v>Toms Skujins</v>
      </c>
      <c r="B85" s="88">
        <f>IFERROR(VLOOKUP(A85,'Shortlist teams'!B:C,2,FALSE),"")</f>
        <v>4</v>
      </c>
      <c r="C85" t="str">
        <f>IFERROR(INDEX('Shortlist teams'!$Y$7:$AC$26,MATCH(VLOOKUP(A85,'Renner dagscore invoer'!B:C,2,FALSE),'Shortlist teams'!$X$7:$X$26,1),MATCH(B85,'Shortlist teams'!$Y$6:$AC$6,1)),"")</f>
        <v/>
      </c>
      <c r="E85" t="str">
        <f t="shared" si="1"/>
        <v/>
      </c>
    </row>
    <row r="86" spans="1:5" ht="14.4" x14ac:dyDescent="0.3">
      <c r="A86" t="str">
        <f>'Scores van renners'!B90</f>
        <v>Matej Mohoric</v>
      </c>
      <c r="B86" s="88">
        <f>IFERROR(VLOOKUP(A86,'Shortlist teams'!B:C,2,FALSE),"")</f>
        <v>3</v>
      </c>
      <c r="C86" t="str">
        <f>IFERROR(INDEX('Shortlist teams'!$Y$7:$AC$26,MATCH(VLOOKUP(A86,'Renner dagscore invoer'!B:C,2,FALSE),'Shortlist teams'!$X$7:$X$26,1),MATCH(B86,'Shortlist teams'!$Y$6:$AC$6,1)),"")</f>
        <v/>
      </c>
      <c r="E86" t="str">
        <f t="shared" si="1"/>
        <v/>
      </c>
    </row>
    <row r="87" spans="1:5" ht="14.4" x14ac:dyDescent="0.3">
      <c r="A87" t="str">
        <f>'Scores van renners'!B91</f>
        <v>Gregor Mühlberger</v>
      </c>
      <c r="B87" s="88">
        <f>IFERROR(VLOOKUP(A87,'Shortlist teams'!B:C,2,FALSE),"")</f>
        <v>4</v>
      </c>
      <c r="C87" t="str">
        <f>IFERROR(INDEX('Shortlist teams'!$Y$7:$AC$26,MATCH(VLOOKUP(A87,'Renner dagscore invoer'!B:C,2,FALSE),'Shortlist teams'!$X$7:$X$26,1),MATCH(B87,'Shortlist teams'!$Y$6:$AC$6,1)),"")</f>
        <v/>
      </c>
      <c r="E87" t="str">
        <f t="shared" si="1"/>
        <v/>
      </c>
    </row>
    <row r="88" spans="1:5" ht="14.4" x14ac:dyDescent="0.3">
      <c r="A88" t="str">
        <f>'Scores van renners'!B92</f>
        <v>Gianni Vermeersch</v>
      </c>
      <c r="B88" s="88">
        <f>IFERROR(VLOOKUP(A88,'Shortlist teams'!B:C,2,FALSE),"")</f>
        <v>4</v>
      </c>
      <c r="C88">
        <f>IFERROR(INDEX('Shortlist teams'!$Y$7:$AC$26,MATCH(VLOOKUP(A88,'Renner dagscore invoer'!B:C,2,FALSE),'Shortlist teams'!$X$7:$X$26,1),MATCH(B88,'Shortlist teams'!$Y$6:$AC$6,1)),"")</f>
        <v>3</v>
      </c>
      <c r="E88">
        <f t="shared" si="1"/>
        <v>6</v>
      </c>
    </row>
    <row r="89" spans="1:5" ht="14.4" x14ac:dyDescent="0.3">
      <c r="A89" t="str">
        <f>'Scores van renners'!B93</f>
        <v>Thomas Gachignard</v>
      </c>
      <c r="B89" s="88">
        <f>IFERROR(VLOOKUP(A89,'Shortlist teams'!B:C,2,FALSE),"")</f>
        <v>4</v>
      </c>
      <c r="C89" t="str">
        <f>IFERROR(INDEX('Shortlist teams'!$Y$7:$AC$26,MATCH(VLOOKUP(A89,'Renner dagscore invoer'!B:C,2,FALSE),'Shortlist teams'!$X$7:$X$26,1),MATCH(B89,'Shortlist teams'!$Y$6:$AC$6,1)),"")</f>
        <v/>
      </c>
      <c r="E89" t="str">
        <f t="shared" si="1"/>
        <v/>
      </c>
    </row>
    <row r="90" spans="1:5" ht="14.4" x14ac:dyDescent="0.3">
      <c r="A90" t="str">
        <f>'Scores van renners'!B94</f>
        <v>Axel Zingle</v>
      </c>
      <c r="B90" s="88">
        <f>IFERROR(VLOOKUP(A90,'Shortlist teams'!B:C,2,FALSE),"")</f>
        <v>4</v>
      </c>
      <c r="C90" t="str">
        <f>IFERROR(INDEX('Shortlist teams'!$Y$7:$AC$26,MATCH(VLOOKUP(A90,'Renner dagscore invoer'!B:C,2,FALSE),'Shortlist teams'!$X$7:$X$26,1),MATCH(B90,'Shortlist teams'!$Y$6:$AC$6,1)),"")</f>
        <v/>
      </c>
      <c r="E90" t="str">
        <f t="shared" si="1"/>
        <v/>
      </c>
    </row>
    <row r="91" spans="1:5" ht="14.4" x14ac:dyDescent="0.3">
      <c r="A91" t="str">
        <f>'Scores van renners'!B95</f>
        <v>Simon Yates</v>
      </c>
      <c r="B91" s="88">
        <f>IFERROR(VLOOKUP(A91,'Shortlist teams'!B:C,2,FALSE),"")</f>
        <v>1</v>
      </c>
      <c r="C91" t="str">
        <f>IFERROR(INDEX('Shortlist teams'!$Y$7:$AC$26,MATCH(VLOOKUP(A91,'Renner dagscore invoer'!B:C,2,FALSE),'Shortlist teams'!$X$7:$X$26,1),MATCH(B91,'Shortlist teams'!$Y$6:$AC$6,1)),"")</f>
        <v/>
      </c>
      <c r="E91" t="str">
        <f t="shared" si="1"/>
        <v/>
      </c>
    </row>
    <row r="92" spans="1:5" ht="14.4" x14ac:dyDescent="0.3">
      <c r="A92" t="str">
        <f>'Scores van renners'!B96</f>
        <v>Luka Mezgec</v>
      </c>
      <c r="B92" s="88">
        <f>IFERROR(VLOOKUP(A92,'Shortlist teams'!B:C,2,FALSE),"")</f>
        <v>4</v>
      </c>
      <c r="C92">
        <f>IFERROR(INDEX('Shortlist teams'!$Y$7:$AC$26,MATCH(VLOOKUP(A92,'Renner dagscore invoer'!B:C,2,FALSE),'Shortlist teams'!$X$7:$X$26,1),MATCH(B92,'Shortlist teams'!$Y$6:$AC$6,1)),"")</f>
        <v>2</v>
      </c>
      <c r="E92">
        <f t="shared" si="1"/>
        <v>4</v>
      </c>
    </row>
    <row r="93" spans="1:5" ht="14.4" x14ac:dyDescent="0.3">
      <c r="A93" t="str">
        <f>'Scores van renners'!B97</f>
        <v>Oliver Naesen</v>
      </c>
      <c r="B93" s="88">
        <f>IFERROR(VLOOKUP(A93,'Shortlist teams'!B:C,2,FALSE),"")</f>
        <v>4</v>
      </c>
      <c r="C93" t="str">
        <f>IFERROR(INDEX('Shortlist teams'!$Y$7:$AC$26,MATCH(VLOOKUP(A93,'Renner dagscore invoer'!B:C,2,FALSE),'Shortlist teams'!$X$7:$X$26,1),MATCH(B93,'Shortlist teams'!$Y$6:$AC$6,1)),"")</f>
        <v/>
      </c>
      <c r="E93" t="str">
        <f t="shared" si="1"/>
        <v/>
      </c>
    </row>
    <row r="94" spans="1:5" ht="14.4" x14ac:dyDescent="0.3">
      <c r="A94" t="str">
        <f>'Scores van renners'!B98</f>
        <v>Enric Mas</v>
      </c>
      <c r="B94" s="88">
        <f>IFERROR(VLOOKUP(A94,'Shortlist teams'!B:C,2,FALSE),"")</f>
        <v>2</v>
      </c>
      <c r="C94" t="str">
        <f>IFERROR(INDEX('Shortlist teams'!$Y$7:$AC$26,MATCH(VLOOKUP(A94,'Renner dagscore invoer'!B:C,2,FALSE),'Shortlist teams'!$X$7:$X$26,1),MATCH(B94,'Shortlist teams'!$Y$6:$AC$6,1)),"")</f>
        <v/>
      </c>
      <c r="E94" t="str">
        <f t="shared" si="1"/>
        <v/>
      </c>
    </row>
    <row r="95" spans="1:5" ht="14.4" x14ac:dyDescent="0.3">
      <c r="A95" t="str">
        <f>'Scores van renners'!B99</f>
        <v>Guillaume Martin</v>
      </c>
      <c r="B95" s="88">
        <f>IFERROR(VLOOKUP(A95,'Shortlist teams'!B:C,2,FALSE),"")</f>
        <v>3</v>
      </c>
      <c r="C95" t="str">
        <f>IFERROR(INDEX('Shortlist teams'!$Y$7:$AC$26,MATCH(VLOOKUP(A95,'Renner dagscore invoer'!B:C,2,FALSE),'Shortlist teams'!$X$7:$X$26,1),MATCH(B95,'Shortlist teams'!$Y$6:$AC$6,1)),"")</f>
        <v/>
      </c>
      <c r="E95" t="str">
        <f t="shared" si="1"/>
        <v/>
      </c>
    </row>
    <row r="96" spans="1:5" ht="14.4" x14ac:dyDescent="0.3">
      <c r="A96" t="str">
        <f>'Scores van renners'!B100</f>
        <v>Wilco Kelderman</v>
      </c>
      <c r="B96" s="88">
        <f>IFERROR(VLOOKUP(A96,'Shortlist teams'!B:C,2,FALSE),"")</f>
        <v>2</v>
      </c>
      <c r="C96" t="str">
        <f>IFERROR(INDEX('Shortlist teams'!$Y$7:$AC$26,MATCH(VLOOKUP(A96,'Renner dagscore invoer'!B:C,2,FALSE),'Shortlist teams'!$X$7:$X$26,1),MATCH(B96,'Shortlist teams'!$Y$6:$AC$6,1)),"")</f>
        <v/>
      </c>
      <c r="E96" t="str">
        <f t="shared" si="1"/>
        <v/>
      </c>
    </row>
    <row r="97" spans="1:5" ht="14.4" x14ac:dyDescent="0.3">
      <c r="A97" t="str">
        <f>'Scores van renners'!B101</f>
        <v>Lenny Martinez</v>
      </c>
      <c r="B97" s="88">
        <f>IFERROR(VLOOKUP(A97,'Shortlist teams'!B:C,2,FALSE),"")</f>
        <v>2</v>
      </c>
      <c r="C97" t="str">
        <f>IFERROR(INDEX('Shortlist teams'!$Y$7:$AC$26,MATCH(VLOOKUP(A97,'Renner dagscore invoer'!B:C,2,FALSE),'Shortlist teams'!$X$7:$X$26,1),MATCH(B97,'Shortlist teams'!$Y$6:$AC$6,1)),"")</f>
        <v/>
      </c>
      <c r="E97" t="str">
        <f t="shared" si="1"/>
        <v/>
      </c>
    </row>
    <row r="98" spans="1:5" ht="14.4" x14ac:dyDescent="0.3">
      <c r="A98" t="str">
        <f>'Scores van renners'!B102</f>
        <v>Warren Barguil</v>
      </c>
      <c r="B98" s="88">
        <f>IFERROR(VLOOKUP(A98,'Shortlist teams'!B:C,2,FALSE),"")</f>
        <v>3</v>
      </c>
      <c r="C98" t="str">
        <f>IFERROR(INDEX('Shortlist teams'!$Y$7:$AC$26,MATCH(VLOOKUP(A98,'Renner dagscore invoer'!B:C,2,FALSE),'Shortlist teams'!$X$7:$X$26,1),MATCH(B98,'Shortlist teams'!$Y$6:$AC$6,1)),"")</f>
        <v/>
      </c>
      <c r="E98" t="str">
        <f t="shared" si="1"/>
        <v/>
      </c>
    </row>
    <row r="99" spans="1:5" ht="14.4" x14ac:dyDescent="0.3">
      <c r="A99" t="str">
        <f>'Scores van renners'!B103</f>
        <v>Tobias H Johannessen</v>
      </c>
      <c r="B99" s="88">
        <f>IFERROR(VLOOKUP(A99,'Shortlist teams'!B:C,2,FALSE),"")</f>
        <v>3</v>
      </c>
      <c r="C99" t="str">
        <f>IFERROR(INDEX('Shortlist teams'!$Y$7:$AC$26,MATCH(VLOOKUP(A99,'Renner dagscore invoer'!B:C,2,FALSE),'Shortlist teams'!$X$7:$X$26,1),MATCH(B99,'Shortlist teams'!$Y$6:$AC$6,1)),"")</f>
        <v/>
      </c>
      <c r="E99" t="str">
        <f t="shared" si="1"/>
        <v/>
      </c>
    </row>
    <row r="100" spans="1:5" ht="14.4" x14ac:dyDescent="0.3">
      <c r="A100" t="str">
        <f>'Scores van renners'!B104</f>
        <v>Christophe Laporte</v>
      </c>
      <c r="B100" s="88">
        <f>IFERROR(VLOOKUP(A100,'Shortlist teams'!B:C,2,FALSE),"")</f>
        <v>3</v>
      </c>
      <c r="C100" t="str">
        <f>IFERROR(INDEX('Shortlist teams'!$Y$7:$AC$26,MATCH(VLOOKUP(A100,'Renner dagscore invoer'!B:C,2,FALSE),'Shortlist teams'!$X$7:$X$26,1),MATCH(B100,'Shortlist teams'!$Y$6:$AC$6,1)),"")</f>
        <v/>
      </c>
      <c r="E100" t="str">
        <f t="shared" si="1"/>
        <v/>
      </c>
    </row>
    <row r="101" spans="1:5" ht="14.4" x14ac:dyDescent="0.3">
      <c r="A101" t="str">
        <f>'Scores van renners'!B105</f>
        <v>Oier Lazkano</v>
      </c>
      <c r="B101" s="88">
        <f>IFERROR(VLOOKUP(A101,'Shortlist teams'!B:C,2,FALSE),"")</f>
        <v>3</v>
      </c>
      <c r="C101" t="str">
        <f>IFERROR(INDEX('Shortlist teams'!$Y$7:$AC$26,MATCH(VLOOKUP(A101,'Renner dagscore invoer'!B:C,2,FALSE),'Shortlist teams'!$X$7:$X$26,1),MATCH(B101,'Shortlist teams'!$Y$6:$AC$6,1)),"")</f>
        <v/>
      </c>
      <c r="E101" t="str">
        <f t="shared" si="1"/>
        <v/>
      </c>
    </row>
    <row r="102" spans="1:5" ht="14.4" x14ac:dyDescent="0.3">
      <c r="A102" t="str">
        <f>'Scores van renners'!B106</f>
        <v>Louis Meintjes</v>
      </c>
      <c r="B102" s="88">
        <f>IFERROR(VLOOKUP(A102,'Shortlist teams'!B:C,2,FALSE),"")</f>
        <v>3</v>
      </c>
      <c r="C102" t="str">
        <f>IFERROR(INDEX('Shortlist teams'!$Y$7:$AC$26,MATCH(VLOOKUP(A102,'Renner dagscore invoer'!B:C,2,FALSE),'Shortlist teams'!$X$7:$X$26,1),MATCH(B102,'Shortlist teams'!$Y$6:$AC$6,1)),"")</f>
        <v/>
      </c>
      <c r="E102" t="str">
        <f t="shared" si="1"/>
        <v/>
      </c>
    </row>
    <row r="103" spans="1:5" ht="14.4" x14ac:dyDescent="0.3">
      <c r="A103" t="str">
        <f>'Scores van renners'!B107</f>
        <v>Laurens de Plus</v>
      </c>
      <c r="B103" s="88">
        <f>IFERROR(VLOOKUP(A103,'Shortlist teams'!B:C,2,FALSE),"")</f>
        <v>3</v>
      </c>
      <c r="C103" t="str">
        <f>IFERROR(INDEX('Shortlist teams'!$Y$7:$AC$26,MATCH(VLOOKUP(A103,'Renner dagscore invoer'!B:C,2,FALSE),'Shortlist teams'!$X$7:$X$26,1),MATCH(B103,'Shortlist teams'!$Y$6:$AC$6,1)),"")</f>
        <v/>
      </c>
      <c r="E103" t="str">
        <f t="shared" si="1"/>
        <v/>
      </c>
    </row>
    <row r="104" spans="1:5" ht="14.4" x14ac:dyDescent="0.3">
      <c r="A104" t="str">
        <f>'Scores van renners'!B108</f>
        <v>Wout Poels</v>
      </c>
      <c r="B104" s="88">
        <f>IFERROR(VLOOKUP(A104,'Shortlist teams'!B:C,2,FALSE),"")</f>
        <v>3</v>
      </c>
      <c r="C104" t="str">
        <f>IFERROR(INDEX('Shortlist teams'!$Y$7:$AC$26,MATCH(VLOOKUP(A104,'Renner dagscore invoer'!B:C,2,FALSE),'Shortlist teams'!$X$7:$X$26,1),MATCH(B104,'Shortlist teams'!$Y$6:$AC$6,1)),"")</f>
        <v/>
      </c>
      <c r="E104" t="str">
        <f t="shared" si="1"/>
        <v/>
      </c>
    </row>
    <row r="105" spans="1:5" ht="14.4" x14ac:dyDescent="0.3">
      <c r="A105" t="str">
        <f>'Scores van renners'!B109</f>
        <v>Danny van Poppel</v>
      </c>
      <c r="B105" s="88">
        <f>IFERROR(VLOOKUP(A105,'Shortlist teams'!B:C,2,FALSE),"")</f>
        <v>3</v>
      </c>
      <c r="C105" t="str">
        <f>IFERROR(INDEX('Shortlist teams'!$Y$7:$AC$26,MATCH(VLOOKUP(A105,'Renner dagscore invoer'!B:C,2,FALSE),'Shortlist teams'!$X$7:$X$26,1),MATCH(B105,'Shortlist teams'!$Y$6:$AC$6,1)),"")</f>
        <v/>
      </c>
      <c r="E105" t="str">
        <f t="shared" si="1"/>
        <v/>
      </c>
    </row>
    <row r="106" spans="1:5" ht="14.4" x14ac:dyDescent="0.3">
      <c r="A106" t="str">
        <f>'Scores van renners'!B110</f>
        <v>Neilson Powless</v>
      </c>
      <c r="B106" s="88">
        <f>IFERROR(VLOOKUP(A106,'Shortlist teams'!B:C,2,FALSE),"")</f>
        <v>3</v>
      </c>
      <c r="C106" t="str">
        <f>IFERROR(INDEX('Shortlist teams'!$Y$7:$AC$26,MATCH(VLOOKUP(A106,'Renner dagscore invoer'!B:C,2,FALSE),'Shortlist teams'!$X$7:$X$26,1),MATCH(B106,'Shortlist teams'!$Y$6:$AC$6,1)),"")</f>
        <v/>
      </c>
      <c r="E106" t="str">
        <f t="shared" si="1"/>
        <v/>
      </c>
    </row>
    <row r="107" spans="1:5" ht="14.4" x14ac:dyDescent="0.3">
      <c r="A107" t="str">
        <f>'Scores van renners'!B111</f>
        <v>Pavel Sivakov</v>
      </c>
      <c r="B107" s="88">
        <f>IFERROR(VLOOKUP(A107,'Shortlist teams'!B:C,2,FALSE),"")</f>
        <v>3</v>
      </c>
      <c r="C107" t="str">
        <f>IFERROR(INDEX('Shortlist teams'!$Y$7:$AC$26,MATCH(VLOOKUP(A107,'Renner dagscore invoer'!B:C,2,FALSE),'Shortlist teams'!$X$7:$X$26,1),MATCH(B107,'Shortlist teams'!$Y$6:$AC$6,1)),"")</f>
        <v/>
      </c>
      <c r="E107" t="str">
        <f t="shared" si="1"/>
        <v/>
      </c>
    </row>
    <row r="108" spans="1:5" ht="14.4" x14ac:dyDescent="0.3">
      <c r="A108" t="str">
        <f>'Scores van renners'!B112</f>
        <v>Marc Soler</v>
      </c>
      <c r="B108" s="88">
        <f>IFERROR(VLOOKUP(A108,'Shortlist teams'!B:C,2,FALSE),"")</f>
        <v>3</v>
      </c>
      <c r="C108" t="str">
        <f>IFERROR(INDEX('Shortlist teams'!$Y$7:$AC$26,MATCH(VLOOKUP(A108,'Renner dagscore invoer'!B:C,2,FALSE),'Shortlist teams'!$X$7:$X$26,1),MATCH(B108,'Shortlist teams'!$Y$6:$AC$6,1)),"")</f>
        <v/>
      </c>
      <c r="E108" t="str">
        <f t="shared" si="1"/>
        <v/>
      </c>
    </row>
    <row r="109" spans="1:5" ht="14.4" x14ac:dyDescent="0.3">
      <c r="A109" t="str">
        <f>'Scores van renners'!B113</f>
        <v>Jan Tratnik</v>
      </c>
      <c r="B109" s="88">
        <f>IFERROR(VLOOKUP(A109,'Shortlist teams'!B:C,2,FALSE),"")</f>
        <v>3</v>
      </c>
      <c r="C109" t="str">
        <f>IFERROR(INDEX('Shortlist teams'!$Y$7:$AC$26,MATCH(VLOOKUP(A109,'Renner dagscore invoer'!B:C,2,FALSE),'Shortlist teams'!$X$7:$X$26,1),MATCH(B109,'Shortlist teams'!$Y$6:$AC$6,1)),"")</f>
        <v/>
      </c>
      <c r="E109" t="str">
        <f t="shared" si="1"/>
        <v/>
      </c>
    </row>
    <row r="110" spans="1:5" ht="14.4" x14ac:dyDescent="0.3">
      <c r="A110" t="str">
        <f>'Scores van renners'!B114</f>
        <v>Tim Wellens</v>
      </c>
      <c r="B110" s="88">
        <f>IFERROR(VLOOKUP(A110,'Shortlist teams'!B:C,2,FALSE),"")</f>
        <v>3</v>
      </c>
      <c r="C110" t="str">
        <f>IFERROR(INDEX('Shortlist teams'!$Y$7:$AC$26,MATCH(VLOOKUP(A110,'Renner dagscore invoer'!B:C,2,FALSE),'Shortlist teams'!$X$7:$X$26,1),MATCH(B110,'Shortlist teams'!$Y$6:$AC$6,1)),"")</f>
        <v/>
      </c>
      <c r="E110" t="str">
        <f t="shared" si="1"/>
        <v/>
      </c>
    </row>
    <row r="111" spans="1:5" ht="14.4" x14ac:dyDescent="0.3">
      <c r="A111" t="str">
        <f>'Scores van renners'!B115</f>
        <v>Stephen Williams</v>
      </c>
      <c r="B111" s="88">
        <f>IFERROR(VLOOKUP(A111,'Shortlist teams'!B:C,2,FALSE),"")</f>
        <v>3</v>
      </c>
      <c r="C111" t="str">
        <f>IFERROR(INDEX('Shortlist teams'!$Y$7:$AC$26,MATCH(VLOOKUP(A111,'Renner dagscore invoer'!B:C,2,FALSE),'Shortlist teams'!$X$7:$X$26,1),MATCH(B111,'Shortlist teams'!$Y$6:$AC$6,1)),"")</f>
        <v/>
      </c>
      <c r="E111" t="str">
        <f t="shared" si="1"/>
        <v/>
      </c>
    </row>
    <row r="112" spans="1:5" ht="14.4" x14ac:dyDescent="0.3">
      <c r="A112" t="str">
        <f>'Scores van renners'!B116</f>
        <v>Bruno Armirail</v>
      </c>
      <c r="B112" s="88">
        <f>IFERROR(VLOOKUP(A112,'Shortlist teams'!B:C,2,FALSE),"")</f>
        <v>4</v>
      </c>
      <c r="C112" t="str">
        <f>IFERROR(INDEX('Shortlist teams'!$Y$7:$AC$26,MATCH(VLOOKUP(A112,'Renner dagscore invoer'!B:C,2,FALSE),'Shortlist teams'!$X$7:$X$26,1),MATCH(B112,'Shortlist teams'!$Y$6:$AC$6,1)),"")</f>
        <v/>
      </c>
      <c r="E112" t="str">
        <f t="shared" si="1"/>
        <v/>
      </c>
    </row>
    <row r="113" spans="1:5" ht="14.4" x14ac:dyDescent="0.3">
      <c r="A113" t="str">
        <f>'Scores van renners'!B117</f>
        <v>Tiesj Benoot</v>
      </c>
      <c r="B113" s="88">
        <f>IFERROR(VLOOKUP(A113,'Shortlist teams'!B:C,2,FALSE),"")</f>
        <v>4</v>
      </c>
      <c r="C113" t="str">
        <f>IFERROR(INDEX('Shortlist teams'!$Y$7:$AC$26,MATCH(VLOOKUP(A113,'Renner dagscore invoer'!B:C,2,FALSE),'Shortlist teams'!$X$7:$X$26,1),MATCH(B113,'Shortlist teams'!$Y$6:$AC$6,1)),"")</f>
        <v/>
      </c>
      <c r="E113" t="str">
        <f t="shared" si="1"/>
        <v/>
      </c>
    </row>
    <row r="114" spans="1:5" ht="14.4" x14ac:dyDescent="0.3">
      <c r="A114" t="str">
        <f>'Scores van renners'!B118</f>
        <v>Julien Bernard</v>
      </c>
      <c r="B114" s="88">
        <f>IFERROR(VLOOKUP(A114,'Shortlist teams'!B:C,2,FALSE),"")</f>
        <v>4</v>
      </c>
      <c r="C114" t="str">
        <f>IFERROR(INDEX('Shortlist teams'!$Y$7:$AC$26,MATCH(VLOOKUP(A114,'Renner dagscore invoer'!B:C,2,FALSE),'Shortlist teams'!$X$7:$X$26,1),MATCH(B114,'Shortlist teams'!$Y$6:$AC$6,1)),"")</f>
        <v/>
      </c>
      <c r="E114" t="str">
        <f t="shared" si="1"/>
        <v/>
      </c>
    </row>
    <row r="115" spans="1:5" ht="14.4" x14ac:dyDescent="0.3">
      <c r="A115" t="str">
        <f>'Scores van renners'!B119</f>
        <v>Guillaume Boivin</v>
      </c>
      <c r="B115" s="88">
        <f>IFERROR(VLOOKUP(A115,'Shortlist teams'!B:C,2,FALSE),"")</f>
        <v>4</v>
      </c>
      <c r="C115" t="str">
        <f>IFERROR(INDEX('Shortlist teams'!$Y$7:$AC$26,MATCH(VLOOKUP(A115,'Renner dagscore invoer'!B:C,2,FALSE),'Shortlist teams'!$X$7:$X$26,1),MATCH(B115,'Shortlist teams'!$Y$6:$AC$6,1)),"")</f>
        <v/>
      </c>
      <c r="E115" t="str">
        <f t="shared" si="1"/>
        <v/>
      </c>
    </row>
    <row r="116" spans="1:5" ht="14.4" x14ac:dyDescent="0.3">
      <c r="A116" t="str">
        <f>'Scores van renners'!B120</f>
        <v>Mathieu Burgaudeau</v>
      </c>
      <c r="B116" s="88">
        <f>IFERROR(VLOOKUP(A116,'Shortlist teams'!B:C,2,FALSE),"")</f>
        <v>4</v>
      </c>
      <c r="C116" t="str">
        <f>IFERROR(INDEX('Shortlist teams'!$Y$7:$AC$26,MATCH(VLOOKUP(A116,'Renner dagscore invoer'!B:C,2,FALSE),'Shortlist teams'!$X$7:$X$26,1),MATCH(B116,'Shortlist teams'!$Y$6:$AC$6,1)),"")</f>
        <v/>
      </c>
      <c r="E116" t="str">
        <f t="shared" si="1"/>
        <v/>
      </c>
    </row>
    <row r="117" spans="1:5" ht="14.4" x14ac:dyDescent="0.3">
      <c r="A117" t="str">
        <f>'Scores van renners'!B121</f>
        <v>Amaury Capiot</v>
      </c>
      <c r="B117" s="88">
        <f>IFERROR(VLOOKUP(A117,'Shortlist teams'!B:C,2,FALSE),"")</f>
        <v>4</v>
      </c>
      <c r="C117" t="str">
        <f>IFERROR(INDEX('Shortlist teams'!$Y$7:$AC$26,MATCH(VLOOKUP(A117,'Renner dagscore invoer'!B:C,2,FALSE),'Shortlist teams'!$X$7:$X$26,1),MATCH(B117,'Shortlist teams'!$Y$6:$AC$6,1)),"")</f>
        <v/>
      </c>
      <c r="E117" t="str">
        <f t="shared" si="1"/>
        <v/>
      </c>
    </row>
    <row r="118" spans="1:5" ht="14.4" x14ac:dyDescent="0.3">
      <c r="A118" t="str">
        <f>'Scores van renners'!B122</f>
        <v>Jonathan Castroviejo</v>
      </c>
      <c r="B118" s="88">
        <f>IFERROR(VLOOKUP(A118,'Shortlist teams'!B:C,2,FALSE),"")</f>
        <v>4</v>
      </c>
      <c r="C118" t="str">
        <f>IFERROR(INDEX('Shortlist teams'!$Y$7:$AC$26,MATCH(VLOOKUP(A118,'Renner dagscore invoer'!B:C,2,FALSE),'Shortlist teams'!$X$7:$X$26,1),MATCH(B118,'Shortlist teams'!$Y$6:$AC$6,1)),"")</f>
        <v/>
      </c>
      <c r="E118" t="str">
        <f t="shared" si="1"/>
        <v/>
      </c>
    </row>
    <row r="119" spans="1:5" ht="14.4" x14ac:dyDescent="0.3">
      <c r="A119" t="str">
        <f>'Scores van renners'!B123</f>
        <v>Clement Champoussin</v>
      </c>
      <c r="B119" s="88">
        <f>IFERROR(VLOOKUP(A119,'Shortlist teams'!B:C,2,FALSE),"")</f>
        <v>4</v>
      </c>
      <c r="C119" t="str">
        <f>IFERROR(INDEX('Shortlist teams'!$Y$7:$AC$26,MATCH(VLOOKUP(A119,'Renner dagscore invoer'!B:C,2,FALSE),'Shortlist teams'!$X$7:$X$26,1),MATCH(B119,'Shortlist teams'!$Y$6:$AC$6,1)),"")</f>
        <v/>
      </c>
      <c r="E119" t="str">
        <f t="shared" si="1"/>
        <v/>
      </c>
    </row>
    <row r="120" spans="1:5" ht="14.4" x14ac:dyDescent="0.3">
      <c r="A120" t="str">
        <f>'Scores van renners'!B124</f>
        <v>Magnus Cort</v>
      </c>
      <c r="B120" s="88">
        <f>IFERROR(VLOOKUP(A120,'Shortlist teams'!B:C,2,FALSE),"")</f>
        <v>4</v>
      </c>
      <c r="C120" t="str">
        <f>IFERROR(INDEX('Shortlist teams'!$Y$7:$AC$26,MATCH(VLOOKUP(A120,'Renner dagscore invoer'!B:C,2,FALSE),'Shortlist teams'!$X$7:$X$26,1),MATCH(B120,'Shortlist teams'!$Y$6:$AC$6,1)),"")</f>
        <v/>
      </c>
      <c r="E120" t="str">
        <f t="shared" si="1"/>
        <v/>
      </c>
    </row>
    <row r="121" spans="1:5" ht="14.4" x14ac:dyDescent="0.3">
      <c r="A121" t="str">
        <f>'Scores van renners'!B125</f>
        <v>Steff Cras</v>
      </c>
      <c r="B121" s="88">
        <f>IFERROR(VLOOKUP(A121,'Shortlist teams'!B:C,2,FALSE),"")</f>
        <v>4</v>
      </c>
      <c r="C121" t="str">
        <f>IFERROR(INDEX('Shortlist teams'!$Y$7:$AC$26,MATCH(VLOOKUP(A121,'Renner dagscore invoer'!B:C,2,FALSE),'Shortlist teams'!$X$7:$X$26,1),MATCH(B121,'Shortlist teams'!$Y$6:$AC$6,1)),"")</f>
        <v/>
      </c>
      <c r="E121" t="str">
        <f t="shared" si="1"/>
        <v/>
      </c>
    </row>
    <row r="122" spans="1:5" ht="14.4" x14ac:dyDescent="0.3">
      <c r="A122" t="str">
        <f>'Scores van renners'!B126</f>
        <v>Tim Declercq</v>
      </c>
      <c r="B122" s="88">
        <f>IFERROR(VLOOKUP(A122,'Shortlist teams'!B:C,2,FALSE),"")</f>
        <v>4</v>
      </c>
      <c r="C122" t="str">
        <f>IFERROR(INDEX('Shortlist teams'!$Y$7:$AC$26,MATCH(VLOOKUP(A122,'Renner dagscore invoer'!B:C,2,FALSE),'Shortlist teams'!$X$7:$X$26,1),MATCH(B122,'Shortlist teams'!$Y$6:$AC$6,1)),"")</f>
        <v/>
      </c>
      <c r="E122" t="str">
        <f t="shared" si="1"/>
        <v/>
      </c>
    </row>
    <row r="123" spans="1:5" ht="14.4" x14ac:dyDescent="0.3">
      <c r="A123" t="str">
        <f>'Scores van renners'!B127</f>
        <v>John Degenkolb</v>
      </c>
      <c r="B123" s="88">
        <f>IFERROR(VLOOKUP(A123,'Shortlist teams'!B:C,2,FALSE),"")</f>
        <v>4</v>
      </c>
      <c r="C123" t="str">
        <f>IFERROR(INDEX('Shortlist teams'!$Y$7:$AC$26,MATCH(VLOOKUP(A123,'Renner dagscore invoer'!B:C,2,FALSE),'Shortlist teams'!$X$7:$X$26,1),MATCH(B123,'Shortlist teams'!$Y$6:$AC$6,1)),"")</f>
        <v/>
      </c>
      <c r="E123" t="str">
        <f t="shared" si="1"/>
        <v/>
      </c>
    </row>
    <row r="124" spans="1:5" ht="14.4" x14ac:dyDescent="0.3">
      <c r="A124" t="str">
        <f>'Scores van renners'!B128</f>
        <v>Nico Denz</v>
      </c>
      <c r="B124" s="88">
        <f>IFERROR(VLOOKUP(A124,'Shortlist teams'!B:C,2,FALSE),"")</f>
        <v>4</v>
      </c>
      <c r="C124" t="str">
        <f>IFERROR(INDEX('Shortlist teams'!$Y$7:$AC$26,MATCH(VLOOKUP(A124,'Renner dagscore invoer'!B:C,2,FALSE),'Shortlist teams'!$X$7:$X$26,1),MATCH(B124,'Shortlist teams'!$Y$6:$AC$6,1)),"")</f>
        <v/>
      </c>
      <c r="E124" t="str">
        <f t="shared" si="1"/>
        <v/>
      </c>
    </row>
    <row r="125" spans="1:5" ht="14.4" x14ac:dyDescent="0.3">
      <c r="A125" t="str">
        <f>'Scores van renners'!B129</f>
        <v>Silvan Dillier</v>
      </c>
      <c r="B125" s="88">
        <f>IFERROR(VLOOKUP(A125,'Shortlist teams'!B:C,2,FALSE),"")</f>
        <v>4</v>
      </c>
      <c r="C125" t="str">
        <f>IFERROR(INDEX('Shortlist teams'!$Y$7:$AC$26,MATCH(VLOOKUP(A125,'Renner dagscore invoer'!B:C,2,FALSE),'Shortlist teams'!$X$7:$X$26,1),MATCH(B125,'Shortlist teams'!$Y$6:$AC$6,1)),"")</f>
        <v/>
      </c>
      <c r="E125" t="str">
        <f t="shared" si="1"/>
        <v/>
      </c>
    </row>
    <row r="126" spans="1:5" ht="14.4" x14ac:dyDescent="0.3">
      <c r="A126" t="str">
        <f>'Scores van renners'!B130</f>
        <v>Jarrad Drizners</v>
      </c>
      <c r="B126" s="88">
        <f>IFERROR(VLOOKUP(A126,'Shortlist teams'!B:C,2,FALSE),"")</f>
        <v>4</v>
      </c>
      <c r="C126" t="str">
        <f>IFERROR(INDEX('Shortlist teams'!$Y$7:$AC$26,MATCH(VLOOKUP(A126,'Renner dagscore invoer'!B:C,2,FALSE),'Shortlist teams'!$X$7:$X$26,1),MATCH(B126,'Shortlist teams'!$Y$6:$AC$6,1)),"")</f>
        <v/>
      </c>
      <c r="E126" t="str">
        <f t="shared" si="1"/>
        <v/>
      </c>
    </row>
    <row r="127" spans="1:5" ht="14.4" x14ac:dyDescent="0.3">
      <c r="A127" t="str">
        <f>'Scores van renners'!B131</f>
        <v>Luke Durbridge</v>
      </c>
      <c r="B127" s="88">
        <f>IFERROR(VLOOKUP(A127,'Shortlist teams'!B:C,2,FALSE),"")</f>
        <v>4</v>
      </c>
      <c r="C127" t="str">
        <f>IFERROR(INDEX('Shortlist teams'!$Y$7:$AC$26,MATCH(VLOOKUP(A127,'Renner dagscore invoer'!B:C,2,FALSE),'Shortlist teams'!$X$7:$X$26,1),MATCH(B127,'Shortlist teams'!$Y$6:$AC$6,1)),"")</f>
        <v/>
      </c>
      <c r="E127" t="str">
        <f t="shared" si="1"/>
        <v/>
      </c>
    </row>
    <row r="128" spans="1:5" ht="14.4" x14ac:dyDescent="0.3">
      <c r="A128" t="str">
        <f>'Scores van renners'!B132</f>
        <v>Nils Eekhoff</v>
      </c>
      <c r="B128" s="88">
        <f>IFERROR(VLOOKUP(A128,'Shortlist teams'!B:C,2,FALSE),"")</f>
        <v>4</v>
      </c>
      <c r="C128" t="str">
        <f>IFERROR(INDEX('Shortlist teams'!$Y$7:$AC$26,MATCH(VLOOKUP(A128,'Renner dagscore invoer'!B:C,2,FALSE),'Shortlist teams'!$X$7:$X$26,1),MATCH(B128,'Shortlist teams'!$Y$6:$AC$6,1)),"")</f>
        <v/>
      </c>
      <c r="E128" t="str">
        <f t="shared" si="1"/>
        <v/>
      </c>
    </row>
    <row r="129" spans="1:5" ht="14.4" x14ac:dyDescent="0.3">
      <c r="A129" t="str">
        <f>'Scores van renners'!B133</f>
        <v>Odd Christian Eiking</v>
      </c>
      <c r="B129" s="88">
        <f>IFERROR(VLOOKUP(A129,'Shortlist teams'!B:C,2,FALSE),"")</f>
        <v>4</v>
      </c>
      <c r="C129" t="str">
        <f>IFERROR(INDEX('Shortlist teams'!$Y$7:$AC$26,MATCH(VLOOKUP(A129,'Renner dagscore invoer'!B:C,2,FALSE),'Shortlist teams'!$X$7:$X$26,1),MATCH(B129,'Shortlist teams'!$Y$6:$AC$6,1)),"")</f>
        <v/>
      </c>
      <c r="E129" t="str">
        <f t="shared" si="1"/>
        <v/>
      </c>
    </row>
    <row r="130" spans="1:5" ht="14.4" x14ac:dyDescent="0.3">
      <c r="A130" t="str">
        <f>'Scores van renners'!B134</f>
        <v>Yevgeny Fedorov</v>
      </c>
      <c r="B130" s="88">
        <f>IFERROR(VLOOKUP(A130,'Shortlist teams'!B:C,2,FALSE),"")</f>
        <v>4</v>
      </c>
      <c r="C130" t="str">
        <f>IFERROR(INDEX('Shortlist teams'!$Y$7:$AC$26,MATCH(VLOOKUP(A130,'Renner dagscore invoer'!B:C,2,FALSE),'Shortlist teams'!$X$7:$X$26,1),MATCH(B130,'Shortlist teams'!$Y$6:$AC$6,1)),"")</f>
        <v/>
      </c>
      <c r="E130" t="str">
        <f t="shared" si="1"/>
        <v/>
      </c>
    </row>
    <row r="131" spans="1:5" ht="14.4" x14ac:dyDescent="0.3">
      <c r="A131" t="str">
        <f>'Scores van renners'!B135</f>
        <v>Davide Formolo</v>
      </c>
      <c r="B131" s="88">
        <f>IFERROR(VLOOKUP(A131,'Shortlist teams'!B:C,2,FALSE),"")</f>
        <v>4</v>
      </c>
      <c r="C131" t="str">
        <f>IFERROR(INDEX('Shortlist teams'!$Y$7:$AC$26,MATCH(VLOOKUP(A131,'Renner dagscore invoer'!B:C,2,FALSE),'Shortlist teams'!$X$7:$X$26,1),MATCH(B131,'Shortlist teams'!$Y$6:$AC$6,1)),"")</f>
        <v/>
      </c>
      <c r="E131" t="str">
        <f t="shared" ref="E131:E185" si="2">IFERROR(2*C131,"")</f>
        <v/>
      </c>
    </row>
    <row r="132" spans="1:5" ht="14.4" x14ac:dyDescent="0.3">
      <c r="A132" t="str">
        <f>'Scores van renners'!B136</f>
        <v>Raul Garcia Pierna</v>
      </c>
      <c r="B132" s="88">
        <f>IFERROR(VLOOKUP(A132,'Shortlist teams'!B:C,2,FALSE),"")</f>
        <v>4</v>
      </c>
      <c r="C132" t="str">
        <f>IFERROR(INDEX('Shortlist teams'!$Y$7:$AC$26,MATCH(VLOOKUP(A132,'Renner dagscore invoer'!B:C,2,FALSE),'Shortlist teams'!$X$7:$X$26,1),MATCH(B132,'Shortlist teams'!$Y$6:$AC$6,1)),"")</f>
        <v/>
      </c>
      <c r="E132" t="str">
        <f t="shared" si="2"/>
        <v/>
      </c>
    </row>
    <row r="133" spans="1:5" ht="14.4" x14ac:dyDescent="0.3">
      <c r="A133" t="str">
        <f>'Scores van renners'!B137</f>
        <v>Michele Gazzoli</v>
      </c>
      <c r="B133" s="88">
        <f>IFERROR(VLOOKUP(A133,'Shortlist teams'!B:C,2,FALSE),"")</f>
        <v>4</v>
      </c>
      <c r="C133" t="str">
        <f>IFERROR(INDEX('Shortlist teams'!$Y$7:$AC$26,MATCH(VLOOKUP(A133,'Renner dagscore invoer'!B:C,2,FALSE),'Shortlist teams'!$X$7:$X$26,1),MATCH(B133,'Shortlist teams'!$Y$6:$AC$6,1)),"")</f>
        <v/>
      </c>
      <c r="E133" t="str">
        <f t="shared" si="2"/>
        <v/>
      </c>
    </row>
    <row r="134" spans="1:5" ht="14.4" x14ac:dyDescent="0.3">
      <c r="A134" t="str">
        <f>'Scores van renners'!B138</f>
        <v>Kevin Geniets</v>
      </c>
      <c r="B134" s="88">
        <f>IFERROR(VLOOKUP(A134,'Shortlist teams'!B:C,2,FALSE),"")</f>
        <v>4</v>
      </c>
      <c r="C134" t="str">
        <f>IFERROR(INDEX('Shortlist teams'!$Y$7:$AC$26,MATCH(VLOOKUP(A134,'Renner dagscore invoer'!B:C,2,FALSE),'Shortlist teams'!$X$7:$X$26,1),MATCH(B134,'Shortlist teams'!$Y$6:$AC$6,1)),"")</f>
        <v/>
      </c>
      <c r="E134" t="str">
        <f t="shared" si="2"/>
        <v/>
      </c>
    </row>
    <row r="135" spans="1:5" ht="14.4" x14ac:dyDescent="0.3">
      <c r="A135" t="str">
        <f>'Scores van renners'!B139</f>
        <v>Simon Geschke</v>
      </c>
      <c r="B135" s="88">
        <f>IFERROR(VLOOKUP(A135,'Shortlist teams'!B:C,2,FALSE),"")</f>
        <v>4</v>
      </c>
      <c r="C135" t="str">
        <f>IFERROR(INDEX('Shortlist teams'!$Y$7:$AC$26,MATCH(VLOOKUP(A135,'Renner dagscore invoer'!B:C,2,FALSE),'Shortlist teams'!$X$7:$X$26,1),MATCH(B135,'Shortlist teams'!$Y$6:$AC$6,1)),"")</f>
        <v/>
      </c>
      <c r="E135" t="str">
        <f t="shared" si="2"/>
        <v/>
      </c>
    </row>
    <row r="136" spans="1:5" ht="14.4" x14ac:dyDescent="0.3">
      <c r="A136" t="str">
        <f>'Scores van renners'!B140</f>
        <v>Robbe Ghys</v>
      </c>
      <c r="B136" s="88">
        <f>IFERROR(VLOOKUP(A136,'Shortlist teams'!B:C,2,FALSE),"")</f>
        <v>4</v>
      </c>
      <c r="C136" t="str">
        <f>IFERROR(INDEX('Shortlist teams'!$Y$7:$AC$26,MATCH(VLOOKUP(A136,'Renner dagscore invoer'!B:C,2,FALSE),'Shortlist teams'!$X$7:$X$26,1),MATCH(B136,'Shortlist teams'!$Y$6:$AC$6,1)),"")</f>
        <v/>
      </c>
      <c r="E136" t="str">
        <f t="shared" si="2"/>
        <v/>
      </c>
    </row>
    <row r="137" spans="1:5" ht="14.4" x14ac:dyDescent="0.3">
      <c r="A137" t="str">
        <f>'Scores van renners'!B141</f>
        <v>Dorian Godon</v>
      </c>
      <c r="B137" s="88">
        <f>IFERROR(VLOOKUP(A137,'Shortlist teams'!B:C,2,FALSE),"")</f>
        <v>4</v>
      </c>
      <c r="C137" t="str">
        <f>IFERROR(INDEX('Shortlist teams'!$Y$7:$AC$26,MATCH(VLOOKUP(A137,'Renner dagscore invoer'!B:C,2,FALSE),'Shortlist teams'!$X$7:$X$26,1),MATCH(B137,'Shortlist teams'!$Y$6:$AC$6,1)),"")</f>
        <v/>
      </c>
      <c r="E137" t="str">
        <f t="shared" si="2"/>
        <v/>
      </c>
    </row>
    <row r="138" spans="1:5" ht="14.4" x14ac:dyDescent="0.3">
      <c r="A138" t="str">
        <f>'Scores van renners'!B142</f>
        <v>Kobe Goossens</v>
      </c>
      <c r="B138" s="88">
        <f>IFERROR(VLOOKUP(A138,'Shortlist teams'!B:C,2,FALSE),"")</f>
        <v>4</v>
      </c>
      <c r="C138" t="str">
        <f>IFERROR(INDEX('Shortlist teams'!$Y$7:$AC$26,MATCH(VLOOKUP(A138,'Renner dagscore invoer'!B:C,2,FALSE),'Shortlist teams'!$X$7:$X$26,1),MATCH(B138,'Shortlist teams'!$Y$6:$AC$6,1)),"")</f>
        <v/>
      </c>
      <c r="E138" t="str">
        <f t="shared" si="2"/>
        <v/>
      </c>
    </row>
    <row r="139" spans="1:5" ht="14.4" x14ac:dyDescent="0.3">
      <c r="A139" t="str">
        <f>'Scores van renners'!B143</f>
        <v>Fabien Grellier</v>
      </c>
      <c r="B139" s="88">
        <f>IFERROR(VLOOKUP(A139,'Shortlist teams'!B:C,2,FALSE),"")</f>
        <v>4</v>
      </c>
      <c r="C139" t="str">
        <f>IFERROR(INDEX('Shortlist teams'!$Y$7:$AC$26,MATCH(VLOOKUP(A139,'Renner dagscore invoer'!B:C,2,FALSE),'Shortlist teams'!$X$7:$X$26,1),MATCH(B139,'Shortlist teams'!$Y$6:$AC$6,1)),"")</f>
        <v/>
      </c>
      <c r="E139" t="str">
        <f t="shared" si="2"/>
        <v/>
      </c>
    </row>
    <row r="140" spans="1:5" ht="14.4" x14ac:dyDescent="0.3">
      <c r="A140" t="str">
        <f>'Scores van renners'!B144</f>
        <v>Sebastien Grignard</v>
      </c>
      <c r="B140" s="88">
        <f>IFERROR(VLOOKUP(A140,'Shortlist teams'!B:C,2,FALSE),"")</f>
        <v>4</v>
      </c>
      <c r="C140" t="str">
        <f>IFERROR(INDEX('Shortlist teams'!$Y$7:$AC$26,MATCH(VLOOKUP(A140,'Renner dagscore invoer'!B:C,2,FALSE),'Shortlist teams'!$X$7:$X$26,1),MATCH(B140,'Shortlist teams'!$Y$6:$AC$6,1)),"")</f>
        <v/>
      </c>
      <c r="E140" t="str">
        <f t="shared" si="2"/>
        <v/>
      </c>
    </row>
    <row r="141" spans="1:5" ht="14.4" x14ac:dyDescent="0.3">
      <c r="A141" t="str">
        <f>'Scores van renners'!B145</f>
        <v>Jack Haig</v>
      </c>
      <c r="B141" s="88">
        <f>IFERROR(VLOOKUP(A141,'Shortlist teams'!B:C,2,FALSE),"")</f>
        <v>4</v>
      </c>
      <c r="C141" t="str">
        <f>IFERROR(INDEX('Shortlist teams'!$Y$7:$AC$26,MATCH(VLOOKUP(A141,'Renner dagscore invoer'!B:C,2,FALSE),'Shortlist teams'!$X$7:$X$26,1),MATCH(B141,'Shortlist teams'!$Y$6:$AC$6,1)),"")</f>
        <v/>
      </c>
      <c r="E141" t="str">
        <f t="shared" si="2"/>
        <v/>
      </c>
    </row>
    <row r="142" spans="1:5" ht="14.4" x14ac:dyDescent="0.3">
      <c r="A142" t="str">
        <f>'Scores van renners'!B146</f>
        <v>Marco Haller</v>
      </c>
      <c r="B142" s="88">
        <f>IFERROR(VLOOKUP(A142,'Shortlist teams'!B:C,2,FALSE),"")</f>
        <v>4</v>
      </c>
      <c r="C142" t="str">
        <f>IFERROR(INDEX('Shortlist teams'!$Y$7:$AC$26,MATCH(VLOOKUP(A142,'Renner dagscore invoer'!B:C,2,FALSE),'Shortlist teams'!$X$7:$X$26,1),MATCH(B142,'Shortlist teams'!$Y$6:$AC$6,1)),"")</f>
        <v/>
      </c>
      <c r="E142" t="str">
        <f t="shared" si="2"/>
        <v/>
      </c>
    </row>
    <row r="143" spans="1:5" ht="14.4" x14ac:dyDescent="0.3">
      <c r="A143" t="str">
        <f>'Scores van renners'!B147</f>
        <v>Chris Harper</v>
      </c>
      <c r="B143" s="88">
        <f>IFERROR(VLOOKUP(A143,'Shortlist teams'!B:C,2,FALSE),"")</f>
        <v>4</v>
      </c>
      <c r="C143" t="str">
        <f>IFERROR(INDEX('Shortlist teams'!$Y$7:$AC$26,MATCH(VLOOKUP(A143,'Renner dagscore invoer'!B:C,2,FALSE),'Shortlist teams'!$X$7:$X$26,1),MATCH(B143,'Shortlist teams'!$Y$6:$AC$6,1)),"")</f>
        <v/>
      </c>
      <c r="E143" t="str">
        <f t="shared" si="2"/>
        <v/>
      </c>
    </row>
    <row r="144" spans="1:5" ht="14.4" x14ac:dyDescent="0.3">
      <c r="A144" t="str">
        <f>'Scores van renners'!B148</f>
        <v>Jesus Herrada</v>
      </c>
      <c r="B144" s="88">
        <f>IFERROR(VLOOKUP(A144,'Shortlist teams'!B:C,2,FALSE),"")</f>
        <v>4</v>
      </c>
      <c r="C144" t="str">
        <f>IFERROR(INDEX('Shortlist teams'!$Y$7:$AC$26,MATCH(VLOOKUP(A144,'Renner dagscore invoer'!B:C,2,FALSE),'Shortlist teams'!$X$7:$X$26,1),MATCH(B144,'Shortlist teams'!$Y$6:$AC$6,1)),"")</f>
        <v/>
      </c>
      <c r="E144" t="str">
        <f t="shared" si="2"/>
        <v/>
      </c>
    </row>
    <row r="145" spans="1:5" ht="14.4" x14ac:dyDescent="0.3">
      <c r="A145" t="str">
        <f>'Scores van renners'!B149</f>
        <v>Jan Hirt</v>
      </c>
      <c r="B145" s="88">
        <f>IFERROR(VLOOKUP(A145,'Shortlist teams'!B:C,2,FALSE),"")</f>
        <v>4</v>
      </c>
      <c r="C145" t="str">
        <f>IFERROR(INDEX('Shortlist teams'!$Y$7:$AC$26,MATCH(VLOOKUP(A145,'Renner dagscore invoer'!B:C,2,FALSE),'Shortlist teams'!$X$7:$X$26,1),MATCH(B145,'Shortlist teams'!$Y$6:$AC$6,1)),"")</f>
        <v/>
      </c>
      <c r="E145" t="str">
        <f t="shared" si="2"/>
        <v/>
      </c>
    </row>
    <row r="146" spans="1:5" ht="14.4" x14ac:dyDescent="0.3">
      <c r="A146" t="str">
        <f>'Scores van renners'!B150</f>
        <v>Ion Izagirre</v>
      </c>
      <c r="B146" s="88">
        <f>IFERROR(VLOOKUP(A146,'Shortlist teams'!B:C,2,FALSE),"")</f>
        <v>4</v>
      </c>
      <c r="C146" t="str">
        <f>IFERROR(INDEX('Shortlist teams'!$Y$7:$AC$26,MATCH(VLOOKUP(A146,'Renner dagscore invoer'!B:C,2,FALSE),'Shortlist teams'!$X$7:$X$26,1),MATCH(B146,'Shortlist teams'!$Y$6:$AC$6,1)),"")</f>
        <v/>
      </c>
      <c r="E146" t="str">
        <f t="shared" si="2"/>
        <v/>
      </c>
    </row>
    <row r="147" spans="1:5" ht="14.4" x14ac:dyDescent="0.3">
      <c r="A147" t="str">
        <f>'Scores van renners'!B151</f>
        <v>Christopher Juul-Jensen</v>
      </c>
      <c r="B147" s="88">
        <f>IFERROR(VLOOKUP(A147,'Shortlist teams'!B:C,2,FALSE),"")</f>
        <v>4</v>
      </c>
      <c r="C147" t="str">
        <f>IFERROR(INDEX('Shortlist teams'!$Y$7:$AC$26,MATCH(VLOOKUP(A147,'Renner dagscore invoer'!B:C,2,FALSE),'Shortlist teams'!$X$7:$X$26,1),MATCH(B147,'Shortlist teams'!$Y$6:$AC$6,1)),"")</f>
        <v/>
      </c>
      <c r="E147" t="str">
        <f t="shared" si="2"/>
        <v/>
      </c>
    </row>
    <row r="148" spans="1:5" ht="14.4" x14ac:dyDescent="0.3">
      <c r="A148" t="str">
        <f>'Scores van renners'!B152</f>
        <v>Johannes Kulset</v>
      </c>
      <c r="B148" s="88">
        <f>IFERROR(VLOOKUP(A148,'Shortlist teams'!B:C,2,FALSE),"")</f>
        <v>4</v>
      </c>
      <c r="C148" t="str">
        <f>IFERROR(INDEX('Shortlist teams'!$Y$7:$AC$26,MATCH(VLOOKUP(A148,'Renner dagscore invoer'!B:C,2,FALSE),'Shortlist teams'!$X$7:$X$26,1),MATCH(B148,'Shortlist teams'!$Y$6:$AC$6,1)),"")</f>
        <v/>
      </c>
      <c r="E148" t="str">
        <f t="shared" si="2"/>
        <v/>
      </c>
    </row>
    <row r="149" spans="1:5" ht="14.4" x14ac:dyDescent="0.3">
      <c r="A149" t="str">
        <f>'Scores van renners'!B153</f>
        <v>Michal Kwiatkowski</v>
      </c>
      <c r="B149" s="88">
        <f>IFERROR(VLOOKUP(A149,'Shortlist teams'!B:C,2,FALSE),"")</f>
        <v>4</v>
      </c>
      <c r="C149" t="str">
        <f>IFERROR(INDEX('Shortlist teams'!$Y$7:$AC$26,MATCH(VLOOKUP(A149,'Renner dagscore invoer'!B:C,2,FALSE),'Shortlist teams'!$X$7:$X$26,1),MATCH(B149,'Shortlist teams'!$Y$6:$AC$6,1)),"")</f>
        <v/>
      </c>
      <c r="E149" t="str">
        <f t="shared" si="2"/>
        <v/>
      </c>
    </row>
    <row r="150" spans="1:5" ht="14.4" x14ac:dyDescent="0.3">
      <c r="A150" t="str">
        <f>'Scores van renners'!B154</f>
        <v>Yves Lampaert</v>
      </c>
      <c r="B150" s="88">
        <f>IFERROR(VLOOKUP(A150,'Shortlist teams'!B:C,2,FALSE),"")</f>
        <v>4</v>
      </c>
      <c r="C150" t="str">
        <f>IFERROR(INDEX('Shortlist teams'!$Y$7:$AC$26,MATCH(VLOOKUP(A150,'Renner dagscore invoer'!B:C,2,FALSE),'Shortlist teams'!$X$7:$X$26,1),MATCH(B150,'Shortlist teams'!$Y$6:$AC$6,1)),"")</f>
        <v/>
      </c>
      <c r="E150" t="str">
        <f t="shared" si="2"/>
        <v/>
      </c>
    </row>
    <row r="151" spans="1:5" ht="14.4" x14ac:dyDescent="0.3">
      <c r="A151" t="str">
        <f>'Scores van renners'!B155</f>
        <v>Bart Lemmen</v>
      </c>
      <c r="B151" s="88">
        <f>IFERROR(VLOOKUP(A151,'Shortlist teams'!B:C,2,FALSE),"")</f>
        <v>4</v>
      </c>
      <c r="C151" t="str">
        <f>IFERROR(INDEX('Shortlist teams'!$Y$7:$AC$26,MATCH(VLOOKUP(A151,'Renner dagscore invoer'!B:C,2,FALSE),'Shortlist teams'!$X$7:$X$26,1),MATCH(B151,'Shortlist teams'!$Y$6:$AC$6,1)),"")</f>
        <v/>
      </c>
      <c r="E151" t="str">
        <f t="shared" si="2"/>
        <v/>
      </c>
    </row>
    <row r="152" spans="1:5" ht="14.4" x14ac:dyDescent="0.3">
      <c r="A152" t="str">
        <f>'Scores van renners'!B156</f>
        <v>Valentin Madouas</v>
      </c>
      <c r="B152" s="88">
        <f>IFERROR(VLOOKUP(A152,'Shortlist teams'!B:C,2,FALSE),"")</f>
        <v>4</v>
      </c>
      <c r="C152" t="str">
        <f>IFERROR(INDEX('Shortlist teams'!$Y$7:$AC$26,MATCH(VLOOKUP(A152,'Renner dagscore invoer'!B:C,2,FALSE),'Shortlist teams'!$X$7:$X$26,1),MATCH(B152,'Shortlist teams'!$Y$6:$AC$6,1)),"")</f>
        <v/>
      </c>
      <c r="E152" t="str">
        <f t="shared" si="2"/>
        <v/>
      </c>
    </row>
    <row r="153" spans="1:5" ht="14.4" x14ac:dyDescent="0.3">
      <c r="A153" t="str">
        <f>'Scores van renners'!B157</f>
        <v>Daniel McLay</v>
      </c>
      <c r="B153" s="88">
        <f>IFERROR(VLOOKUP(A153,'Shortlist teams'!B:C,2,FALSE),"")</f>
        <v>4</v>
      </c>
      <c r="C153" t="str">
        <f>IFERROR(INDEX('Shortlist teams'!$Y$7:$AC$26,MATCH(VLOOKUP(A153,'Renner dagscore invoer'!B:C,2,FALSE),'Shortlist teams'!$X$7:$X$26,1),MATCH(B153,'Shortlist teams'!$Y$6:$AC$6,1)),"")</f>
        <v/>
      </c>
      <c r="E153" t="str">
        <f t="shared" si="2"/>
        <v/>
      </c>
    </row>
    <row r="154" spans="1:5" ht="14.4" x14ac:dyDescent="0.3">
      <c r="A154" t="str">
        <f>'Scores van renners'!B158</f>
        <v>Brent van Moer</v>
      </c>
      <c r="B154" s="88">
        <f>IFERROR(VLOOKUP(A154,'Shortlist teams'!B:C,2,FALSE),"")</f>
        <v>4</v>
      </c>
      <c r="C154" t="str">
        <f>IFERROR(INDEX('Shortlist teams'!$Y$7:$AC$26,MATCH(VLOOKUP(A154,'Renner dagscore invoer'!B:C,2,FALSE),'Shortlist teams'!$X$7:$X$26,1),MATCH(B154,'Shortlist teams'!$Y$6:$AC$6,1)),"")</f>
        <v/>
      </c>
      <c r="E154" t="str">
        <f t="shared" si="2"/>
        <v/>
      </c>
    </row>
    <row r="155" spans="1:5" ht="14.4" x14ac:dyDescent="0.3">
      <c r="A155" t="str">
        <f>'Scores van renners'!B159</f>
        <v>Michael Morkov</v>
      </c>
      <c r="B155" s="88">
        <f>IFERROR(VLOOKUP(A155,'Shortlist teams'!B:C,2,FALSE),"")</f>
        <v>4</v>
      </c>
      <c r="C155" t="str">
        <f>IFERROR(INDEX('Shortlist teams'!$Y$7:$AC$26,MATCH(VLOOKUP(A155,'Renner dagscore invoer'!B:C,2,FALSE),'Shortlist teams'!$X$7:$X$26,1),MATCH(B155,'Shortlist teams'!$Y$6:$AC$6,1)),"")</f>
        <v/>
      </c>
      <c r="E155" t="str">
        <f t="shared" si="2"/>
        <v/>
      </c>
    </row>
    <row r="156" spans="1:5" ht="14.4" x14ac:dyDescent="0.3">
      <c r="A156" t="str">
        <f>'Scores van renners'!B160</f>
        <v>Gianni Moscon</v>
      </c>
      <c r="B156" s="88">
        <f>IFERROR(VLOOKUP(A156,'Shortlist teams'!B:C,2,FALSE),"")</f>
        <v>4</v>
      </c>
      <c r="C156" t="str">
        <f>IFERROR(INDEX('Shortlist teams'!$Y$7:$AC$26,MATCH(VLOOKUP(A156,'Renner dagscore invoer'!B:C,2,FALSE),'Shortlist teams'!$X$7:$X$26,1),MATCH(B156,'Shortlist teams'!$Y$6:$AC$6,1)),"")</f>
        <v/>
      </c>
      <c r="E156" t="str">
        <f t="shared" si="2"/>
        <v/>
      </c>
    </row>
    <row r="157" spans="1:5" ht="14.4" x14ac:dyDescent="0.3">
      <c r="A157" t="str">
        <f>'Scores van renners'!B161</f>
        <v>Luca Mozzato</v>
      </c>
      <c r="B157" s="88">
        <f>IFERROR(VLOOKUP(A157,'Shortlist teams'!B:C,2,FALSE),"")</f>
        <v>4</v>
      </c>
      <c r="C157" t="str">
        <f>IFERROR(INDEX('Shortlist teams'!$Y$7:$AC$26,MATCH(VLOOKUP(A157,'Renner dagscore invoer'!B:C,2,FALSE),'Shortlist teams'!$X$7:$X$26,1),MATCH(B157,'Shortlist teams'!$Y$6:$AC$6,1)),"")</f>
        <v/>
      </c>
      <c r="E157" t="str">
        <f t="shared" si="2"/>
        <v/>
      </c>
    </row>
    <row r="158" spans="1:5" ht="14.4" x14ac:dyDescent="0.3">
      <c r="A158" t="str">
        <f>'Scores van renners'!B162</f>
        <v>Krists Neilands</v>
      </c>
      <c r="B158" s="88">
        <f>IFERROR(VLOOKUP(A158,'Shortlist teams'!B:C,2,FALSE),"")</f>
        <v>4</v>
      </c>
      <c r="C158" t="str">
        <f>IFERROR(INDEX('Shortlist teams'!$Y$7:$AC$26,MATCH(VLOOKUP(A158,'Renner dagscore invoer'!B:C,2,FALSE),'Shortlist teams'!$X$7:$X$26,1),MATCH(B158,'Shortlist teams'!$Y$6:$AC$6,1)),"")</f>
        <v/>
      </c>
      <c r="E158" t="str">
        <f t="shared" si="2"/>
        <v/>
      </c>
    </row>
    <row r="159" spans="1:5" ht="14.4" x14ac:dyDescent="0.3">
      <c r="A159" t="str">
        <f>'Scores van renners'!B163</f>
        <v>Oscar Onley</v>
      </c>
      <c r="B159" s="88">
        <f>IFERROR(VLOOKUP(A159,'Shortlist teams'!B:C,2,FALSE),"")</f>
        <v>4</v>
      </c>
      <c r="C159" t="str">
        <f>IFERROR(INDEX('Shortlist teams'!$Y$7:$AC$26,MATCH(VLOOKUP(A159,'Renner dagscore invoer'!B:C,2,FALSE),'Shortlist teams'!$X$7:$X$26,1),MATCH(B159,'Shortlist teams'!$Y$6:$AC$6,1)),"")</f>
        <v/>
      </c>
      <c r="E159" t="str">
        <f t="shared" si="2"/>
        <v/>
      </c>
    </row>
    <row r="160" spans="1:5" ht="14.4" x14ac:dyDescent="0.3">
      <c r="A160" t="str">
        <f>'Scores van renners'!B164</f>
        <v>Casper Pedersen</v>
      </c>
      <c r="B160" s="88">
        <f>IFERROR(VLOOKUP(A160,'Shortlist teams'!B:C,2,FALSE),"")</f>
        <v>4</v>
      </c>
      <c r="C160" t="str">
        <f>IFERROR(INDEX('Shortlist teams'!$Y$7:$AC$26,MATCH(VLOOKUP(A160,'Renner dagscore invoer'!B:C,2,FALSE),'Shortlist teams'!$X$7:$X$26,1),MATCH(B160,'Shortlist teams'!$Y$6:$AC$6,1)),"")</f>
        <v/>
      </c>
      <c r="E160" t="str">
        <f t="shared" si="2"/>
        <v/>
      </c>
    </row>
    <row r="161" spans="1:5" ht="14.4" x14ac:dyDescent="0.3">
      <c r="A161" t="str">
        <f>'Scores van renners'!B165</f>
        <v>Nans Peters</v>
      </c>
      <c r="B161" s="88">
        <f>IFERROR(VLOOKUP(A161,'Shortlist teams'!B:C,2,FALSE),"")</f>
        <v>4</v>
      </c>
      <c r="C161" t="str">
        <f>IFERROR(INDEX('Shortlist teams'!$Y$7:$AC$26,MATCH(VLOOKUP(A161,'Renner dagscore invoer'!B:C,2,FALSE),'Shortlist teams'!$X$7:$X$26,1),MATCH(B161,'Shortlist teams'!$Y$6:$AC$6,1)),"")</f>
        <v/>
      </c>
      <c r="E161" t="str">
        <f t="shared" si="2"/>
        <v/>
      </c>
    </row>
    <row r="162" spans="1:5" ht="14.4" x14ac:dyDescent="0.3">
      <c r="A162" t="str">
        <f>'Scores van renners'!B166</f>
        <v>Nils Politt</v>
      </c>
      <c r="B162" s="88">
        <f>IFERROR(VLOOKUP(A162,'Shortlist teams'!B:C,2,FALSE),"")</f>
        <v>4</v>
      </c>
      <c r="C162" t="str">
        <f>IFERROR(INDEX('Shortlist teams'!$Y$7:$AC$26,MATCH(VLOOKUP(A162,'Renner dagscore invoer'!B:C,2,FALSE),'Shortlist teams'!$X$7:$X$26,1),MATCH(B162,'Shortlist teams'!$Y$6:$AC$6,1)),"")</f>
        <v/>
      </c>
      <c r="E162" t="str">
        <f t="shared" si="2"/>
        <v/>
      </c>
    </row>
    <row r="163" spans="1:5" ht="14.4" x14ac:dyDescent="0.3">
      <c r="A163" t="str">
        <f>'Scores van renners'!B167</f>
        <v>Nicolas Prodhomme</v>
      </c>
      <c r="B163" s="88">
        <f>IFERROR(VLOOKUP(A163,'Shortlist teams'!B:C,2,FALSE),"")</f>
        <v>4</v>
      </c>
      <c r="C163" t="str">
        <f>IFERROR(INDEX('Shortlist teams'!$Y$7:$AC$26,MATCH(VLOOKUP(A163,'Renner dagscore invoer'!B:C,2,FALSE),'Shortlist teams'!$X$7:$X$26,1),MATCH(B163,'Shortlist teams'!$Y$6:$AC$6,1)),"")</f>
        <v/>
      </c>
      <c r="E163" t="str">
        <f t="shared" si="2"/>
        <v/>
      </c>
    </row>
    <row r="164" spans="1:5" ht="14.4" x14ac:dyDescent="0.3">
      <c r="A164" t="str">
        <f>'Scores van renners'!B168</f>
        <v>Sean Quinn</v>
      </c>
      <c r="B164" s="88">
        <f>IFERROR(VLOOKUP(A164,'Shortlist teams'!B:C,2,FALSE),"")</f>
        <v>4</v>
      </c>
      <c r="C164" t="str">
        <f>IFERROR(INDEX('Shortlist teams'!$Y$7:$AC$26,MATCH(VLOOKUP(A164,'Renner dagscore invoer'!B:C,2,FALSE),'Shortlist teams'!$X$7:$X$26,1),MATCH(B164,'Shortlist teams'!$Y$6:$AC$6,1)),"")</f>
        <v/>
      </c>
      <c r="E164" t="str">
        <f t="shared" si="2"/>
        <v/>
      </c>
    </row>
    <row r="165" spans="1:5" ht="14.4" x14ac:dyDescent="0.3">
      <c r="A165" t="str">
        <f>'Scores van renners'!B169</f>
        <v>Elmar Reinders</v>
      </c>
      <c r="B165" s="88">
        <f>IFERROR(VLOOKUP(A165,'Shortlist teams'!B:C,2,FALSE),"")</f>
        <v>4</v>
      </c>
      <c r="C165" t="str">
        <f>IFERROR(INDEX('Shortlist teams'!$Y$7:$AC$26,MATCH(VLOOKUP(A165,'Renner dagscore invoer'!B:C,2,FALSE),'Shortlist teams'!$X$7:$X$26,1),MATCH(B165,'Shortlist teams'!$Y$6:$AC$6,1)),"")</f>
        <v/>
      </c>
      <c r="E165" t="str">
        <f t="shared" si="2"/>
        <v/>
      </c>
    </row>
    <row r="166" spans="1:5" ht="14.4" x14ac:dyDescent="0.3">
      <c r="A166" t="str">
        <f>'Scores van renners'!B170</f>
        <v>Alexis Renard</v>
      </c>
      <c r="B166" s="88">
        <f>IFERROR(VLOOKUP(A166,'Shortlist teams'!B:C,2,FALSE),"")</f>
        <v>4</v>
      </c>
      <c r="C166" t="str">
        <f>IFERROR(INDEX('Shortlist teams'!$Y$7:$AC$26,MATCH(VLOOKUP(A166,'Renner dagscore invoer'!B:C,2,FALSE),'Shortlist teams'!$X$7:$X$26,1),MATCH(B166,'Shortlist teams'!$Y$6:$AC$6,1)),"")</f>
        <v/>
      </c>
      <c r="E166" t="str">
        <f t="shared" si="2"/>
        <v/>
      </c>
    </row>
    <row r="167" spans="1:5" ht="14.4" x14ac:dyDescent="0.3">
      <c r="A167" t="str">
        <f>'Scores van renners'!B171</f>
        <v>Laurenz Rex</v>
      </c>
      <c r="B167" s="88">
        <f>IFERROR(VLOOKUP(A167,'Shortlist teams'!B:C,2,FALSE),"")</f>
        <v>4</v>
      </c>
      <c r="C167" t="str">
        <f>IFERROR(INDEX('Shortlist teams'!$Y$7:$AC$26,MATCH(VLOOKUP(A167,'Renner dagscore invoer'!B:C,2,FALSE),'Shortlist teams'!$X$7:$X$26,1),MATCH(B167,'Shortlist teams'!$Y$6:$AC$6,1)),"")</f>
        <v/>
      </c>
      <c r="E167" t="str">
        <f t="shared" si="2"/>
        <v/>
      </c>
    </row>
    <row r="168" spans="1:5" ht="14.4" x14ac:dyDescent="0.3">
      <c r="A168" t="str">
        <f>'Scores van renners'!B172</f>
        <v>Matteo Sobrero</v>
      </c>
      <c r="B168" s="88">
        <f>IFERROR(VLOOKUP(A168,'Shortlist teams'!B:C,2,FALSE),"")</f>
        <v>4</v>
      </c>
      <c r="C168" t="str">
        <f>IFERROR(INDEX('Shortlist teams'!$Y$7:$AC$26,MATCH(VLOOKUP(A168,'Renner dagscore invoer'!B:C,2,FALSE),'Shortlist teams'!$X$7:$X$26,1),MATCH(B168,'Shortlist teams'!$Y$6:$AC$6,1)),"")</f>
        <v/>
      </c>
      <c r="E168" t="str">
        <f t="shared" si="2"/>
        <v/>
      </c>
    </row>
    <row r="169" spans="1:5" ht="14.4" x14ac:dyDescent="0.3">
      <c r="A169" t="str">
        <f>'Scores van renners'!B173</f>
        <v>Jake Stewart</v>
      </c>
      <c r="B169" s="88">
        <f>IFERROR(VLOOKUP(A169,'Shortlist teams'!B:C,2,FALSE),"")</f>
        <v>4</v>
      </c>
      <c r="C169" t="str">
        <f>IFERROR(INDEX('Shortlist teams'!$Y$7:$AC$26,MATCH(VLOOKUP(A169,'Renner dagscore invoer'!B:C,2,FALSE),'Shortlist teams'!$X$7:$X$26,1),MATCH(B169,'Shortlist teams'!$Y$6:$AC$6,1)),"")</f>
        <v/>
      </c>
      <c r="E169" t="str">
        <f t="shared" si="2"/>
        <v/>
      </c>
    </row>
    <row r="170" spans="1:5" ht="14.4" x14ac:dyDescent="0.3">
      <c r="A170" t="str">
        <f>'Scores van renners'!B174</f>
        <v>Ben Turner</v>
      </c>
      <c r="B170" s="88">
        <f>IFERROR(VLOOKUP(A170,'Shortlist teams'!B:C,2,FALSE),"")</f>
        <v>4</v>
      </c>
      <c r="C170" t="str">
        <f>IFERROR(INDEX('Shortlist teams'!$Y$7:$AC$26,MATCH(VLOOKUP(A170,'Renner dagscore invoer'!B:C,2,FALSE),'Shortlist teams'!$X$7:$X$26,1),MATCH(B170,'Shortlist teams'!$Y$6:$AC$6,1)),"")</f>
        <v/>
      </c>
      <c r="E170" t="str">
        <f t="shared" si="2"/>
        <v/>
      </c>
    </row>
    <row r="171" spans="1:5" ht="14.4" x14ac:dyDescent="0.3">
      <c r="A171" t="str">
        <f>'Scores van renners'!B175</f>
        <v>Harm Vanhoucke</v>
      </c>
      <c r="B171" s="88">
        <f>IFERROR(VLOOKUP(A171,'Shortlist teams'!B:C,2,FALSE),"")</f>
        <v>4</v>
      </c>
      <c r="C171" t="str">
        <f>IFERROR(INDEX('Shortlist teams'!$Y$7:$AC$26,MATCH(VLOOKUP(A171,'Renner dagscore invoer'!B:C,2,FALSE),'Shortlist teams'!$X$7:$X$26,1),MATCH(B171,'Shortlist teams'!$Y$6:$AC$6,1)),"")</f>
        <v/>
      </c>
      <c r="E171" t="str">
        <f t="shared" si="2"/>
        <v/>
      </c>
    </row>
    <row r="172" spans="1:5" ht="14.4" x14ac:dyDescent="0.3">
      <c r="A172" t="str">
        <f>'Scores van renners'!B176</f>
        <v>Matteo Vercher</v>
      </c>
      <c r="B172" s="88">
        <f>IFERROR(VLOOKUP(A172,'Shortlist teams'!B:C,2,FALSE),"")</f>
        <v>4</v>
      </c>
      <c r="C172" t="str">
        <f>IFERROR(INDEX('Shortlist teams'!$Y$7:$AC$26,MATCH(VLOOKUP(A172,'Renner dagscore invoer'!B:C,2,FALSE),'Shortlist teams'!$X$7:$X$26,1),MATCH(B172,'Shortlist teams'!$Y$6:$AC$6,1)),"")</f>
        <v/>
      </c>
      <c r="E172" t="str">
        <f t="shared" si="2"/>
        <v/>
      </c>
    </row>
    <row r="173" spans="1:5" ht="14.4" x14ac:dyDescent="0.3">
      <c r="A173" t="str">
        <f>'Scores van renners'!B177</f>
        <v>Carlos Verona</v>
      </c>
      <c r="B173" s="88">
        <f>IFERROR(VLOOKUP(A173,'Shortlist teams'!B:C,2,FALSE),"")</f>
        <v>4</v>
      </c>
      <c r="C173" t="str">
        <f>IFERROR(INDEX('Shortlist teams'!$Y$7:$AC$26,MATCH(VLOOKUP(A173,'Renner dagscore invoer'!B:C,2,FALSE),'Shortlist teams'!$X$7:$X$26,1),MATCH(B173,'Shortlist teams'!$Y$6:$AC$6,1)),"")</f>
        <v/>
      </c>
      <c r="E173" t="str">
        <f t="shared" si="2"/>
        <v/>
      </c>
    </row>
    <row r="174" spans="1:5" ht="14.4" x14ac:dyDescent="0.3">
      <c r="A174" t="str">
        <f>'Scores van renners'!B178</f>
        <v>Louis Vervaeke</v>
      </c>
      <c r="B174" s="88">
        <f>IFERROR(VLOOKUP(A174,'Shortlist teams'!B:C,2,FALSE),"")</f>
        <v>4</v>
      </c>
      <c r="C174" t="str">
        <f>IFERROR(INDEX('Shortlist teams'!$Y$7:$AC$26,MATCH(VLOOKUP(A174,'Renner dagscore invoer'!B:C,2,FALSE),'Shortlist teams'!$X$7:$X$26,1),MATCH(B174,'Shortlist teams'!$Y$6:$AC$6,1)),"")</f>
        <v/>
      </c>
      <c r="E174" t="str">
        <f t="shared" si="2"/>
        <v/>
      </c>
    </row>
    <row r="175" spans="1:5" ht="14.4" x14ac:dyDescent="0.3">
      <c r="A175" t="str">
        <f>'Scores van renners'!B179</f>
        <v>Sören Waerenskjold</v>
      </c>
      <c r="B175" s="88">
        <f>IFERROR(VLOOKUP(A175,'Shortlist teams'!B:C,2,FALSE),"")</f>
        <v>4</v>
      </c>
      <c r="C175" t="str">
        <f>IFERROR(INDEX('Shortlist teams'!$Y$7:$AC$26,MATCH(VLOOKUP(A175,'Renner dagscore invoer'!B:C,2,FALSE),'Shortlist teams'!$X$7:$X$26,1),MATCH(B175,'Shortlist teams'!$Y$6:$AC$6,1)),"")</f>
        <v/>
      </c>
      <c r="E175" t="str">
        <f t="shared" si="2"/>
        <v/>
      </c>
    </row>
    <row r="176" spans="1:5" ht="14.4" x14ac:dyDescent="0.3">
      <c r="A176" t="str">
        <f>'Scores van renners'!B180</f>
        <v>Bram Welten</v>
      </c>
      <c r="B176" s="88">
        <f>IFERROR(VLOOKUP(A176,'Shortlist teams'!B:C,2,FALSE),"")</f>
        <v>4</v>
      </c>
      <c r="C176" t="str">
        <f>IFERROR(INDEX('Shortlist teams'!$Y$7:$AC$26,MATCH(VLOOKUP(A176,'Renner dagscore invoer'!B:C,2,FALSE),'Shortlist teams'!$X$7:$X$26,1),MATCH(B176,'Shortlist teams'!$Y$6:$AC$6,1)),"")</f>
        <v/>
      </c>
      <c r="E176" t="str">
        <f t="shared" si="2"/>
        <v/>
      </c>
    </row>
    <row r="177" spans="1:5" ht="14.4" x14ac:dyDescent="0.3">
      <c r="A177" t="str">
        <f>'Scores van renners'!B181</f>
        <v>Georg Zimmermann</v>
      </c>
      <c r="B177" s="88">
        <f>IFERROR(VLOOKUP(A177,'Shortlist teams'!B:C,2,FALSE),"")</f>
        <v>4</v>
      </c>
      <c r="C177" t="str">
        <f>IFERROR(INDEX('Shortlist teams'!$Y$7:$AC$26,MATCH(VLOOKUP(A177,'Renner dagscore invoer'!B:C,2,FALSE),'Shortlist teams'!$X$7:$X$26,1),MATCH(B177,'Shortlist teams'!$Y$6:$AC$6,1)),"")</f>
        <v/>
      </c>
      <c r="E177" t="str">
        <f>IFERROR(2*C177,"")</f>
        <v/>
      </c>
    </row>
    <row r="178" spans="1:5" ht="14.4" x14ac:dyDescent="0.3">
      <c r="B178" s="88" t="str">
        <f>IFERROR(VLOOKUP(A178,'Shortlist teams'!B:C,2,FALSE),"")</f>
        <v/>
      </c>
      <c r="C178" t="str">
        <f>IFERROR(INDEX('Shortlist teams'!$Y$7:$AC$26,MATCH(VLOOKUP(A178,'Renner dagscore invoer'!B:C,2,FALSE),'Shortlist teams'!$X$7:$X$26,1),MATCH(B178,'Shortlist teams'!$Y$6:$AC$6,1)),"")</f>
        <v/>
      </c>
      <c r="E178" t="str">
        <f t="shared" si="2"/>
        <v/>
      </c>
    </row>
    <row r="179" spans="1:5" ht="14.4" x14ac:dyDescent="0.3">
      <c r="B179" s="88" t="str">
        <f>IFERROR(VLOOKUP(A179,'Shortlist teams'!B:C,2,FALSE),"")</f>
        <v/>
      </c>
      <c r="C179" t="str">
        <f>IFERROR(INDEX('Shortlist teams'!$Y$7:$AC$26,MATCH(VLOOKUP(A179,'Renner dagscore invoer'!B:C,2,FALSE),'Shortlist teams'!$X$7:$X$26,1),MATCH(B179,'Shortlist teams'!$Y$6:$AC$6,1)),"")</f>
        <v/>
      </c>
      <c r="E179" t="str">
        <f t="shared" si="2"/>
        <v/>
      </c>
    </row>
    <row r="180" spans="1:5" ht="14.4" x14ac:dyDescent="0.3">
      <c r="B180" s="88" t="str">
        <f>IFERROR(VLOOKUP(A180,'Shortlist teams'!B:C,2,FALSE),"")</f>
        <v/>
      </c>
      <c r="C180" t="str">
        <f>IFERROR(INDEX('Shortlist teams'!$Y$7:$AC$26,MATCH(VLOOKUP(A180,'Renner dagscore invoer'!B:C,2,FALSE),'Shortlist teams'!$X$7:$X$26,1),MATCH(B180,'Shortlist teams'!$Y$6:$AC$6,1)),"")</f>
        <v/>
      </c>
      <c r="E180" t="str">
        <f t="shared" si="2"/>
        <v/>
      </c>
    </row>
    <row r="181" spans="1:5" ht="14.4" x14ac:dyDescent="0.3">
      <c r="B181" s="88" t="str">
        <f>IFERROR(VLOOKUP(A181,'Shortlist teams'!B:C,2,FALSE),"")</f>
        <v/>
      </c>
      <c r="C181" t="str">
        <f>IFERROR(INDEX('Shortlist teams'!$Y$7:$AC$26,MATCH(VLOOKUP(A181,'Renner dagscore invoer'!B:C,2,FALSE),'Shortlist teams'!$X$7:$X$26,1),MATCH(B181,'Shortlist teams'!$Y$6:$AC$6,1)),"")</f>
        <v/>
      </c>
      <c r="E181" t="str">
        <f t="shared" si="2"/>
        <v/>
      </c>
    </row>
    <row r="182" spans="1:5" ht="14.4" x14ac:dyDescent="0.3">
      <c r="B182" s="88" t="str">
        <f>IFERROR(VLOOKUP(A182,'Shortlist teams'!B:C,2,FALSE),"")</f>
        <v/>
      </c>
      <c r="C182" t="str">
        <f>IFERROR(INDEX('Shortlist teams'!$Y$7:$AC$26,MATCH(VLOOKUP(A182,'Renner dagscore invoer'!B:C,2,FALSE),'Shortlist teams'!$X$7:$X$26,1),MATCH(B182,'Shortlist teams'!$Y$6:$AC$6,1)),"")</f>
        <v/>
      </c>
      <c r="E182" t="str">
        <f t="shared" si="2"/>
        <v/>
      </c>
    </row>
    <row r="183" spans="1:5" ht="14.4" x14ac:dyDescent="0.3">
      <c r="B183" s="88" t="str">
        <f>IFERROR(VLOOKUP(A183,'Shortlist teams'!B:C,2,FALSE),"")</f>
        <v/>
      </c>
      <c r="C183" t="str">
        <f>IFERROR(INDEX('Shortlist teams'!$Y$7:$AC$26,MATCH(VLOOKUP(A183,'Renner dagscore invoer'!B:C,2,FALSE),'Shortlist teams'!$X$7:$X$26,1),MATCH(B183,'Shortlist teams'!$Y$6:$AC$6,1)),"")</f>
        <v/>
      </c>
      <c r="E183" t="str">
        <f t="shared" si="2"/>
        <v/>
      </c>
    </row>
    <row r="184" spans="1:5" ht="14.4" x14ac:dyDescent="0.3">
      <c r="B184" s="88" t="str">
        <f>IFERROR(VLOOKUP(A184,'Shortlist teams'!B:C,2,FALSE),"")</f>
        <v/>
      </c>
      <c r="C184" t="str">
        <f>IFERROR(INDEX('Shortlist teams'!$Y$7:$AC$26,MATCH(VLOOKUP(A184,'Renner dagscore invoer'!B:C,2,FALSE),'Shortlist teams'!$X$7:$X$26,1),MATCH(B184,'Shortlist teams'!$Y$6:$AC$6,1)),"")</f>
        <v/>
      </c>
      <c r="E184" t="str">
        <f t="shared" si="2"/>
        <v/>
      </c>
    </row>
    <row r="185" spans="1:5" ht="14.4" x14ac:dyDescent="0.3">
      <c r="B185" s="88" t="str">
        <f>IFERROR(VLOOKUP(A185,'Shortlist teams'!B:C,2,FALSE),"")</f>
        <v/>
      </c>
      <c r="C185" t="str">
        <f>IFERROR(INDEX('Shortlist teams'!$Y$7:$AC$26,MATCH(VLOOKUP(A185,'Renner dagscore invoer'!B:C,2,FALSE),'Shortlist teams'!$X$7:$X$26,1),MATCH(B185,'Shortlist teams'!$Y$6:$AC$6,1)),"")</f>
        <v/>
      </c>
      <c r="E185" t="str">
        <f t="shared" si="2"/>
        <v/>
      </c>
    </row>
  </sheetData>
  <conditionalFormatting sqref="B2:B39 B62:B185">
    <cfRule type="expression" dxfId="29" priority="1">
      <formula>$C2=4</formula>
    </cfRule>
    <cfRule type="expression" dxfId="28" priority="2">
      <formula>$C2=3</formula>
    </cfRule>
    <cfRule type="expression" dxfId="27" priority="3">
      <formula>$C2="HC"</formula>
    </cfRule>
    <cfRule type="expression" dxfId="26" priority="4">
      <formula>$C2=2</formula>
    </cfRule>
    <cfRule type="expression" dxfId="25" priority="5">
      <formula>$C2=1</formula>
    </cfRule>
  </conditionalFormatting>
  <conditionalFormatting sqref="B40:B61">
    <cfRule type="expression" dxfId="24" priority="19">
      <formula>$C41=4</formula>
    </cfRule>
    <cfRule type="expression" dxfId="23" priority="20">
      <formula>$C41=3</formula>
    </cfRule>
    <cfRule type="expression" dxfId="22" priority="21">
      <formula>$C41="HC"</formula>
    </cfRule>
    <cfRule type="expression" dxfId="21" priority="22">
      <formula>$C41=2</formula>
    </cfRule>
    <cfRule type="expression" dxfId="20" priority="23">
      <formula>$C41=1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5"/>
  <sheetViews>
    <sheetView topLeftCell="A7" zoomScale="94" zoomScaleNormal="94" workbookViewId="0">
      <selection activeCell="M17" sqref="M17"/>
    </sheetView>
  </sheetViews>
  <sheetFormatPr defaultColWidth="8.6640625" defaultRowHeight="13.2" x14ac:dyDescent="0.25"/>
  <cols>
    <col min="1" max="1" width="4.5546875" style="1" customWidth="1"/>
    <col min="2" max="2" width="13.6640625" style="1" customWidth="1"/>
    <col min="3" max="11" width="9.33203125" style="1" customWidth="1"/>
    <col min="12" max="12" width="2.5546875" style="1" customWidth="1"/>
    <col min="13" max="13" width="54" style="1" customWidth="1"/>
    <col min="14" max="14" width="9.109375" style="1" customWidth="1"/>
    <col min="15" max="15" width="8.6640625" style="1"/>
    <col min="16" max="16" width="2.5546875" style="1" customWidth="1"/>
    <col min="17" max="17" width="10.33203125" style="1" customWidth="1"/>
    <col min="18" max="18" width="6.44140625" style="1" customWidth="1"/>
    <col min="19" max="19" width="2.5546875" style="1" customWidth="1"/>
    <col min="20" max="27" width="8.6640625" style="1"/>
    <col min="28" max="28" width="2.44140625" style="1" customWidth="1"/>
    <col min="29" max="16384" width="8.6640625" style="1"/>
  </cols>
  <sheetData>
    <row r="1" spans="1:27" ht="22.8" x14ac:dyDescent="0.4">
      <c r="A1" s="22" t="s">
        <v>84</v>
      </c>
      <c r="B1" s="2"/>
      <c r="C1" s="2"/>
      <c r="D1" s="2"/>
      <c r="E1" s="2"/>
      <c r="F1" s="2"/>
      <c r="G1" s="2"/>
      <c r="H1" s="2"/>
      <c r="I1" s="2"/>
      <c r="J1" s="2"/>
      <c r="K1" s="65"/>
      <c r="L1" s="3"/>
    </row>
    <row r="2" spans="1:2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7" ht="21" x14ac:dyDescent="0.4">
      <c r="A3" s="4" t="s">
        <v>85</v>
      </c>
      <c r="L3" s="3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5" t="s">
        <v>86</v>
      </c>
    </row>
    <row r="5" spans="1:27" ht="12.75" customHeight="1" x14ac:dyDescent="0.25">
      <c r="A5" s="76"/>
      <c r="B5" s="76"/>
      <c r="C5" s="77" t="s">
        <v>37</v>
      </c>
      <c r="D5" s="77" t="s">
        <v>38</v>
      </c>
      <c r="E5" s="77" t="s">
        <v>41</v>
      </c>
      <c r="F5" s="77" t="s">
        <v>40</v>
      </c>
      <c r="G5" s="77" t="s">
        <v>42</v>
      </c>
      <c r="H5" s="77" t="s">
        <v>39</v>
      </c>
      <c r="I5" s="77" t="s">
        <v>87</v>
      </c>
      <c r="J5" s="77" t="s">
        <v>88</v>
      </c>
      <c r="K5" s="77" t="s">
        <v>89</v>
      </c>
      <c r="L5" s="3"/>
      <c r="M5" s="78" t="s">
        <v>90</v>
      </c>
    </row>
    <row r="6" spans="1:27" x14ac:dyDescent="0.25">
      <c r="A6" s="76"/>
      <c r="B6" s="76" t="s">
        <v>37</v>
      </c>
      <c r="C6" s="75">
        <v>20</v>
      </c>
      <c r="D6" s="75"/>
      <c r="E6" s="75"/>
      <c r="F6" s="75"/>
      <c r="G6" s="75"/>
      <c r="H6" s="75"/>
      <c r="I6" s="76"/>
      <c r="J6" s="75"/>
      <c r="K6" s="75"/>
      <c r="L6" s="3"/>
      <c r="M6" s="79" t="s">
        <v>91</v>
      </c>
      <c r="N6" s="58"/>
    </row>
    <row r="7" spans="1:27" ht="12.75" customHeight="1" x14ac:dyDescent="0.25">
      <c r="A7" s="76"/>
      <c r="B7" s="76" t="s">
        <v>38</v>
      </c>
      <c r="C7" s="75">
        <v>10</v>
      </c>
      <c r="D7" s="75">
        <v>20</v>
      </c>
      <c r="E7" s="75"/>
      <c r="F7" s="75"/>
      <c r="G7" s="75"/>
      <c r="H7" s="75"/>
      <c r="I7" s="75"/>
      <c r="J7" s="75"/>
      <c r="K7" s="75"/>
      <c r="L7" s="3"/>
      <c r="M7" s="75" t="s">
        <v>92</v>
      </c>
      <c r="N7" s="58"/>
    </row>
    <row r="8" spans="1:27" x14ac:dyDescent="0.25">
      <c r="A8" s="76"/>
      <c r="B8" s="76" t="s">
        <v>41</v>
      </c>
      <c r="C8" s="76">
        <v>11</v>
      </c>
      <c r="D8" s="76"/>
      <c r="E8" s="76">
        <v>20</v>
      </c>
      <c r="F8" s="76"/>
      <c r="G8" s="76"/>
      <c r="H8" s="76"/>
      <c r="I8" s="76"/>
      <c r="J8" s="76"/>
      <c r="K8" s="76"/>
      <c r="L8" s="3"/>
      <c r="M8" s="76" t="s">
        <v>93</v>
      </c>
    </row>
    <row r="9" spans="1:27" x14ac:dyDescent="0.25">
      <c r="A9" s="76"/>
      <c r="B9" s="76" t="s">
        <v>40</v>
      </c>
      <c r="C9" s="76">
        <v>6</v>
      </c>
      <c r="D9" s="76"/>
      <c r="E9" s="76"/>
      <c r="F9" s="76">
        <v>20</v>
      </c>
      <c r="G9" s="76"/>
      <c r="H9" s="76"/>
      <c r="I9" s="76"/>
      <c r="J9" s="76"/>
      <c r="K9" s="76"/>
      <c r="L9" s="3"/>
      <c r="M9" s="76" t="s">
        <v>94</v>
      </c>
    </row>
    <row r="10" spans="1:27" x14ac:dyDescent="0.25">
      <c r="A10" s="76"/>
      <c r="B10" s="76" t="s">
        <v>42</v>
      </c>
      <c r="C10" s="75">
        <v>9</v>
      </c>
      <c r="D10" s="75"/>
      <c r="E10" s="75"/>
      <c r="F10" s="75"/>
      <c r="G10" s="75">
        <v>20</v>
      </c>
      <c r="H10" s="75"/>
      <c r="I10" s="75"/>
      <c r="J10" s="75"/>
      <c r="K10" s="75"/>
      <c r="L10" s="3"/>
      <c r="M10" s="75" t="s">
        <v>95</v>
      </c>
      <c r="N10" s="58"/>
    </row>
    <row r="11" spans="1:27" ht="13.5" customHeight="1" x14ac:dyDescent="0.3">
      <c r="A11" s="76"/>
      <c r="B11" s="76" t="s">
        <v>39</v>
      </c>
      <c r="C11" s="75">
        <v>12</v>
      </c>
      <c r="D11" s="76"/>
      <c r="E11" s="76"/>
      <c r="F11" s="76"/>
      <c r="G11" s="76"/>
      <c r="H11" s="76">
        <v>20</v>
      </c>
      <c r="I11" s="76"/>
      <c r="J11" s="76"/>
      <c r="K11" s="76"/>
      <c r="L11" s="3"/>
      <c r="M11" s="76" t="s">
        <v>96</v>
      </c>
      <c r="R11" s="57"/>
    </row>
    <row r="12" spans="1:27" x14ac:dyDescent="0.25">
      <c r="A12" s="76"/>
      <c r="B12" s="76" t="s">
        <v>87</v>
      </c>
      <c r="C12" s="75"/>
      <c r="D12" s="75"/>
      <c r="E12" s="75"/>
      <c r="F12" s="75"/>
      <c r="G12" s="75"/>
      <c r="H12" s="75"/>
      <c r="I12" s="75">
        <v>20</v>
      </c>
      <c r="J12" s="75"/>
      <c r="K12" s="75"/>
      <c r="L12" s="3"/>
      <c r="M12" s="79" t="s">
        <v>97</v>
      </c>
      <c r="N12" s="58"/>
    </row>
    <row r="13" spans="1:27" x14ac:dyDescent="0.25">
      <c r="A13" s="76"/>
      <c r="B13" s="76" t="s">
        <v>88</v>
      </c>
      <c r="C13" s="76"/>
      <c r="D13" s="76"/>
      <c r="E13" s="76"/>
      <c r="F13" s="76"/>
      <c r="G13" s="76"/>
      <c r="H13" s="76"/>
      <c r="I13" s="76"/>
      <c r="J13" s="76">
        <v>20</v>
      </c>
      <c r="K13" s="76"/>
      <c r="L13" s="3"/>
      <c r="M13" s="80" t="s">
        <v>98</v>
      </c>
      <c r="U13" s="50"/>
      <c r="V13" s="50"/>
      <c r="W13" s="50"/>
      <c r="X13" s="50"/>
      <c r="Y13" s="50"/>
      <c r="Z13" s="50"/>
      <c r="AA13" s="50"/>
    </row>
    <row r="14" spans="1:27" x14ac:dyDescent="0.25">
      <c r="A14" s="76"/>
      <c r="B14" s="76" t="s">
        <v>89</v>
      </c>
      <c r="C14" s="75"/>
      <c r="D14" s="75"/>
      <c r="E14" s="75"/>
      <c r="F14" s="75"/>
      <c r="G14" s="75"/>
      <c r="H14" s="75"/>
      <c r="I14" s="75"/>
      <c r="J14" s="75"/>
      <c r="K14" s="75">
        <v>20</v>
      </c>
      <c r="L14" s="3"/>
      <c r="M14" s="58"/>
      <c r="N14" s="58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27" spans="1:1" ht="12.75" customHeight="1" x14ac:dyDescent="0.25">
      <c r="A27" s="58"/>
    </row>
    <row r="32" spans="1:1" ht="15.6" x14ac:dyDescent="0.3">
      <c r="A32" s="57" t="s">
        <v>99</v>
      </c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27" x14ac:dyDescent="0.25">
      <c r="C34" s="50" t="s">
        <v>37</v>
      </c>
      <c r="D34" s="50" t="s">
        <v>38</v>
      </c>
      <c r="E34" s="50" t="s">
        <v>41</v>
      </c>
      <c r="F34" s="50" t="s">
        <v>40</v>
      </c>
      <c r="G34" s="50" t="s">
        <v>42</v>
      </c>
      <c r="H34" s="50" t="s">
        <v>39</v>
      </c>
      <c r="I34" s="50" t="s">
        <v>87</v>
      </c>
      <c r="J34" s="50" t="s">
        <v>88</v>
      </c>
      <c r="K34" s="50" t="s">
        <v>42</v>
      </c>
      <c r="L34" s="3"/>
      <c r="M34" s="50"/>
      <c r="N34" s="50"/>
      <c r="R34" s="58"/>
    </row>
    <row r="35" spans="1:27" x14ac:dyDescent="0.25">
      <c r="A35" s="1">
        <v>1</v>
      </c>
      <c r="L35" s="3"/>
    </row>
    <row r="36" spans="1:27" x14ac:dyDescent="0.25">
      <c r="A36" s="1">
        <v>2</v>
      </c>
      <c r="L36" s="3"/>
    </row>
    <row r="37" spans="1:27" ht="15.6" x14ac:dyDescent="0.3">
      <c r="A37" s="1">
        <v>3</v>
      </c>
      <c r="L37" s="3"/>
      <c r="R37" s="57"/>
    </row>
    <row r="38" spans="1:27" x14ac:dyDescent="0.25">
      <c r="A38" s="1">
        <v>4</v>
      </c>
      <c r="L38" s="3"/>
    </row>
    <row r="39" spans="1:27" x14ac:dyDescent="0.25">
      <c r="A39" s="1">
        <v>5</v>
      </c>
      <c r="L39" s="3"/>
      <c r="U39" s="50"/>
      <c r="V39" s="50"/>
      <c r="W39" s="50"/>
      <c r="X39" s="50"/>
      <c r="Y39" s="50"/>
      <c r="Z39" s="50"/>
      <c r="AA39" s="50"/>
    </row>
    <row r="40" spans="1:27" x14ac:dyDescent="0.25">
      <c r="A40" s="1">
        <v>6</v>
      </c>
      <c r="L40" s="3"/>
    </row>
    <row r="41" spans="1:27" x14ac:dyDescent="0.25">
      <c r="A41" s="1">
        <v>7</v>
      </c>
      <c r="L41" s="3"/>
    </row>
    <row r="42" spans="1:27" x14ac:dyDescent="0.25">
      <c r="A42" s="1">
        <v>8</v>
      </c>
      <c r="L42" s="3"/>
      <c r="R42" s="30"/>
    </row>
    <row r="43" spans="1:27" x14ac:dyDescent="0.25">
      <c r="A43" s="1">
        <v>9</v>
      </c>
      <c r="L43" s="3"/>
    </row>
    <row r="44" spans="1:27" x14ac:dyDescent="0.25">
      <c r="A44" s="1">
        <v>10</v>
      </c>
      <c r="L44" s="3"/>
    </row>
    <row r="45" spans="1:27" x14ac:dyDescent="0.25">
      <c r="A45" s="1">
        <v>11</v>
      </c>
      <c r="L45" s="3"/>
      <c r="R45" s="42"/>
    </row>
    <row r="46" spans="1:27" x14ac:dyDescent="0.25">
      <c r="A46" s="1">
        <v>12</v>
      </c>
      <c r="L46" s="3"/>
    </row>
    <row r="47" spans="1:27" x14ac:dyDescent="0.25">
      <c r="A47" s="1">
        <v>13</v>
      </c>
      <c r="L47" s="3"/>
      <c r="R47" s="58"/>
    </row>
    <row r="48" spans="1:27" x14ac:dyDescent="0.25">
      <c r="A48" s="1">
        <v>14</v>
      </c>
      <c r="L48" s="3"/>
    </row>
    <row r="49" spans="1:14" x14ac:dyDescent="0.25">
      <c r="A49" s="1">
        <v>15</v>
      </c>
      <c r="L49" s="3"/>
    </row>
    <row r="50" spans="1:14" x14ac:dyDescent="0.25">
      <c r="A50" s="1">
        <v>16</v>
      </c>
      <c r="L50" s="3"/>
    </row>
    <row r="51" spans="1:14" x14ac:dyDescent="0.25">
      <c r="A51" s="1">
        <v>17</v>
      </c>
      <c r="L51" s="3"/>
    </row>
    <row r="52" spans="1:14" x14ac:dyDescent="0.25">
      <c r="A52" s="1">
        <v>18</v>
      </c>
      <c r="L52" s="3"/>
    </row>
    <row r="53" spans="1:14" x14ac:dyDescent="0.25">
      <c r="A53" s="1">
        <v>19</v>
      </c>
      <c r="L53" s="3"/>
    </row>
    <row r="54" spans="1:14" x14ac:dyDescent="0.25">
      <c r="A54" s="1">
        <v>20</v>
      </c>
      <c r="L54" s="3"/>
    </row>
    <row r="55" spans="1:14" x14ac:dyDescent="0.25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 x14ac:dyDescent="0.25">
      <c r="B56" s="1" t="s">
        <v>43</v>
      </c>
      <c r="C56" s="1">
        <f t="shared" ref="C56:K56" si="0">SUM(C35:C55)</f>
        <v>0</v>
      </c>
      <c r="D56" s="1">
        <f t="shared" si="0"/>
        <v>0</v>
      </c>
      <c r="E56" s="1">
        <f t="shared" si="0"/>
        <v>0</v>
      </c>
      <c r="F56" s="1">
        <f t="shared" si="0"/>
        <v>0</v>
      </c>
      <c r="G56" s="1">
        <f t="shared" si="0"/>
        <v>0</v>
      </c>
      <c r="H56" s="1">
        <f t="shared" si="0"/>
        <v>0</v>
      </c>
      <c r="I56" s="1">
        <f t="shared" si="0"/>
        <v>0</v>
      </c>
      <c r="J56" s="1">
        <f t="shared" si="0"/>
        <v>0</v>
      </c>
      <c r="K56" s="1">
        <f t="shared" si="0"/>
        <v>0</v>
      </c>
      <c r="L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 ht="15.6" x14ac:dyDescent="0.3">
      <c r="A58" s="57" t="s">
        <v>100</v>
      </c>
      <c r="L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 x14ac:dyDescent="0.25">
      <c r="C60" s="50" t="s">
        <v>37</v>
      </c>
      <c r="D60" s="50" t="s">
        <v>38</v>
      </c>
      <c r="E60" s="50" t="s">
        <v>41</v>
      </c>
      <c r="F60" s="50" t="s">
        <v>40</v>
      </c>
      <c r="G60" s="50" t="s">
        <v>42</v>
      </c>
      <c r="H60" s="50" t="s">
        <v>39</v>
      </c>
      <c r="I60" s="50" t="s">
        <v>87</v>
      </c>
      <c r="J60" s="50" t="s">
        <v>88</v>
      </c>
      <c r="K60" s="50" t="s">
        <v>42</v>
      </c>
      <c r="L60" s="3"/>
      <c r="M60" s="50"/>
      <c r="N60" s="50"/>
    </row>
    <row r="61" spans="1:14" x14ac:dyDescent="0.25">
      <c r="A61" s="81" t="s">
        <v>15</v>
      </c>
      <c r="L61" s="3"/>
    </row>
    <row r="62" spans="1:14" x14ac:dyDescent="0.25">
      <c r="A62" s="81" t="s">
        <v>101</v>
      </c>
      <c r="L62" s="3"/>
    </row>
    <row r="63" spans="1:14" x14ac:dyDescent="0.25">
      <c r="A63" s="81" t="s">
        <v>47</v>
      </c>
      <c r="L63" s="3"/>
    </row>
    <row r="64" spans="1:14" x14ac:dyDescent="0.25">
      <c r="A64" s="81" t="s">
        <v>18</v>
      </c>
      <c r="L64" s="3"/>
    </row>
    <row r="65" spans="1:14" x14ac:dyDescent="0.25">
      <c r="A65" s="81" t="s">
        <v>102</v>
      </c>
      <c r="L65" s="3"/>
    </row>
    <row r="66" spans="1:14" x14ac:dyDescent="0.25">
      <c r="A66" s="81" t="s">
        <v>48</v>
      </c>
      <c r="L66" s="3"/>
    </row>
    <row r="67" spans="1:14" x14ac:dyDescent="0.25">
      <c r="A67" s="81" t="s">
        <v>49</v>
      </c>
      <c r="L67" s="3"/>
    </row>
    <row r="68" spans="1:14" x14ac:dyDescent="0.25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 x14ac:dyDescent="0.25">
      <c r="B69" s="1" t="s">
        <v>43</v>
      </c>
      <c r="C69" s="1">
        <f t="shared" ref="C69:K69" si="1">SUM(C61:C68)</f>
        <v>0</v>
      </c>
      <c r="D69" s="1">
        <f t="shared" si="1"/>
        <v>0</v>
      </c>
      <c r="E69" s="1">
        <f t="shared" si="1"/>
        <v>0</v>
      </c>
      <c r="F69" s="1">
        <f t="shared" si="1"/>
        <v>0</v>
      </c>
      <c r="G69" s="1">
        <f t="shared" si="1"/>
        <v>0</v>
      </c>
      <c r="H69" s="1">
        <f t="shared" si="1"/>
        <v>0</v>
      </c>
      <c r="I69" s="1">
        <f t="shared" si="1"/>
        <v>0</v>
      </c>
      <c r="J69" s="1">
        <f t="shared" si="1"/>
        <v>0</v>
      </c>
      <c r="K69" s="1">
        <f t="shared" si="1"/>
        <v>0</v>
      </c>
      <c r="L69" s="3"/>
    </row>
    <row r="70" spans="1:1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3" spans="1:14" x14ac:dyDescent="0.25">
      <c r="C73" s="50"/>
      <c r="D73" s="50"/>
      <c r="E73" s="50"/>
      <c r="F73" s="50"/>
      <c r="G73" s="50"/>
      <c r="H73" s="50"/>
      <c r="I73" s="50"/>
      <c r="J73" s="50"/>
      <c r="K73" s="50"/>
      <c r="M73" s="50"/>
      <c r="N73" s="50"/>
    </row>
    <row r="74" spans="1:14" x14ac:dyDescent="0.25">
      <c r="A74" s="58"/>
    </row>
    <row r="75" spans="1:14" x14ac:dyDescent="0.25">
      <c r="A75" s="58"/>
    </row>
    <row r="76" spans="1:14" x14ac:dyDescent="0.25">
      <c r="A76" s="58"/>
    </row>
    <row r="77" spans="1:14" x14ac:dyDescent="0.25">
      <c r="A77" s="58"/>
    </row>
    <row r="78" spans="1:14" x14ac:dyDescent="0.25">
      <c r="A78" s="58"/>
    </row>
    <row r="79" spans="1:14" x14ac:dyDescent="0.25">
      <c r="A79" s="58"/>
    </row>
    <row r="80" spans="1:14" x14ac:dyDescent="0.25">
      <c r="A80" s="58"/>
    </row>
    <row r="81" spans="1:1" x14ac:dyDescent="0.25">
      <c r="A81" s="58"/>
    </row>
    <row r="112" spans="1:1" ht="15.6" x14ac:dyDescent="0.3">
      <c r="A112" s="57"/>
    </row>
    <row r="114" spans="3:14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M114" s="50"/>
      <c r="N114" s="50"/>
    </row>
    <row r="136" spans="1:14" x14ac:dyDescent="0.25">
      <c r="A136" s="58"/>
    </row>
    <row r="139" spans="1:14" ht="15.6" x14ac:dyDescent="0.3">
      <c r="A139" s="57"/>
    </row>
    <row r="141" spans="1:14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M141" s="50"/>
      <c r="N141" s="50"/>
    </row>
    <row r="163" spans="1:14" x14ac:dyDescent="0.25">
      <c r="A163" s="58"/>
    </row>
    <row r="166" spans="1:14" ht="15.6" x14ac:dyDescent="0.3">
      <c r="A166" s="57"/>
    </row>
    <row r="168" spans="1:14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M168" s="50"/>
      <c r="N168" s="50"/>
    </row>
    <row r="190" spans="1:1" x14ac:dyDescent="0.25">
      <c r="A190" s="58"/>
    </row>
    <row r="193" spans="1:14" ht="15.6" x14ac:dyDescent="0.3">
      <c r="A193" s="57"/>
    </row>
    <row r="195" spans="1:14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M195" s="50"/>
      <c r="N195" s="5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De Teams</vt:lpstr>
      <vt:lpstr>Shortlist teams</vt:lpstr>
      <vt:lpstr>De Uitslagen</vt:lpstr>
      <vt:lpstr>Het Klassement</vt:lpstr>
      <vt:lpstr>Scores van renners</vt:lpstr>
      <vt:lpstr>Renner dagscore invoer</vt:lpstr>
      <vt:lpstr>Dagscore uitvoer</vt:lpstr>
      <vt:lpstr>Sjablonen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 Macias</dc:creator>
  <cp:lastModifiedBy>Thomas Stege</cp:lastModifiedBy>
  <dcterms:created xsi:type="dcterms:W3CDTF">2022-06-15T08:23:12Z</dcterms:created>
  <dcterms:modified xsi:type="dcterms:W3CDTF">2024-07-07T18:12:25Z</dcterms:modified>
</cp:coreProperties>
</file>